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на 01.02.17" sheetId="1" r:id="rId1"/>
  </sheets>
  <definedNames/>
  <calcPr fullCalcOnLoad="1"/>
</workbook>
</file>

<file path=xl/sharedStrings.xml><?xml version="1.0" encoding="utf-8"?>
<sst xmlns="http://schemas.openxmlformats.org/spreadsheetml/2006/main" count="126" uniqueCount="82">
  <si>
    <t>тыс.руб.</t>
  </si>
  <si>
    <t>Регистрационный код обязательства</t>
  </si>
  <si>
    <t>Дата погашения долгового обязательства</t>
  </si>
  <si>
    <t xml:space="preserve">Погашено </t>
  </si>
  <si>
    <t>Общая сумма обязательств</t>
  </si>
  <si>
    <t>в т.ч. просроченная</t>
  </si>
  <si>
    <t>общая сумма обязательств</t>
  </si>
  <si>
    <t>%</t>
  </si>
  <si>
    <t>штраф</t>
  </si>
  <si>
    <t>Итого по разделу 1</t>
  </si>
  <si>
    <t>Итого по разделу 2</t>
  </si>
  <si>
    <t>Итого по разделу 3</t>
  </si>
  <si>
    <t>Итого по разделу 4</t>
  </si>
  <si>
    <t>Всего</t>
  </si>
  <si>
    <t xml:space="preserve">Остаток задолженности </t>
  </si>
  <si>
    <t>Верхний предел долга по  муниципальным гарантиям - 0  тыс.руб.</t>
  </si>
  <si>
    <t xml:space="preserve">                                                      </t>
  </si>
  <si>
    <t>Дата  возникно вения долгового обязатель ства</t>
  </si>
  <si>
    <t>Стои мость обслуживания долгового обязательства</t>
  </si>
  <si>
    <t>Форма обеспе чения обяза тель ства</t>
  </si>
  <si>
    <t xml:space="preserve">Задолженность на начало текущего года </t>
  </si>
  <si>
    <t>в т.ч.просроченная</t>
  </si>
  <si>
    <t>основной долг (номинал)</t>
  </si>
  <si>
    <t>доходы бюджета района</t>
  </si>
  <si>
    <t xml:space="preserve">Cумма долгового обязательства                            </t>
  </si>
  <si>
    <t>Установлено нормативным правовым актом представительного органа местного самоуправления о местном бюджете на текущий финансовый год</t>
  </si>
  <si>
    <t>Порядковый номер</t>
  </si>
  <si>
    <t>Дата регистрации</t>
  </si>
  <si>
    <t>Основание возникновения долгового обязательства</t>
  </si>
  <si>
    <t>Наименование заемщика</t>
  </si>
  <si>
    <t>Наименование кредитора</t>
  </si>
  <si>
    <t xml:space="preserve">плановая </t>
  </si>
  <si>
    <t xml:space="preserve">фактическая </t>
  </si>
  <si>
    <t xml:space="preserve">Начислено </t>
  </si>
  <si>
    <t>Списано</t>
  </si>
  <si>
    <t>1. Муниципальные ценные бумаги</t>
  </si>
  <si>
    <t>2. Бюджетные кредиты, привлеченные в  местный бюджет от других бюджетов бюджетной системы Российской Федерации</t>
  </si>
  <si>
    <t xml:space="preserve">3.Кредиты, полученные муниципальным образованием от кредитных организаций, иностранных банков и международных финансовых организаций </t>
  </si>
  <si>
    <t>4. Муниципальные гарантии</t>
  </si>
  <si>
    <t>Вид долгового обязательства, дата и номер договора заимствования, гарантии</t>
  </si>
  <si>
    <t xml:space="preserve">      Приложение 6                                                                   к порядку ведения Долговой книги МО Куйтунский район, утвержденному Постановлением мэра МО Куйтунский район от 30.09.2011 № 845</t>
  </si>
  <si>
    <t>Министерство финансов Иркутской области</t>
  </si>
  <si>
    <t>Муниципальное образование "Куйтунский район"</t>
  </si>
  <si>
    <t>2/3 ставки рефинансирования ЦБ РФ</t>
  </si>
  <si>
    <t>Договор о предоставлении бюджетного кредита от 15.07.2014 № 19</t>
  </si>
  <si>
    <t>15.07.2014</t>
  </si>
  <si>
    <t>Распоряжение Правительства Иркутской области от 11.07.2014г. № 583-рп</t>
  </si>
  <si>
    <t>2-14-0001</t>
  </si>
  <si>
    <t>18.08.2014</t>
  </si>
  <si>
    <t>2-14-0002</t>
  </si>
  <si>
    <t>Договор о предоставлении бюджетного кредита от 18.08.2014 № 33</t>
  </si>
  <si>
    <t>Распоряжение Правительства Иркутской области от 14.08.2014г. № 659-рп</t>
  </si>
  <si>
    <t xml:space="preserve">Выписка из долговой книги муниципального образования Куйтунский район </t>
  </si>
  <si>
    <t>12.12.2014</t>
  </si>
  <si>
    <t>2-14-0007</t>
  </si>
  <si>
    <t>Договор о предоставлении бюджетного кредита от 12.12.2014 № 81</t>
  </si>
  <si>
    <t>Распоряжение Правительства Иркутской области от 08.12.2014г. № 979-рп</t>
  </si>
  <si>
    <t>28.08.2015</t>
  </si>
  <si>
    <t>Договор о предоставлении бюджетного кредита от 22.09.2015 № 34</t>
  </si>
  <si>
    <t>2-15-0001</t>
  </si>
  <si>
    <t>22.09.2015</t>
  </si>
  <si>
    <t>1/4 ставки рефинансирования ЦБ РФ</t>
  </si>
  <si>
    <t>15.12.2015</t>
  </si>
  <si>
    <t>Договор о предоставлении бюджетного кредита от 15.12.2015 № 54</t>
  </si>
  <si>
    <t>Распоряжение Правительства Иркутской области от 11.12.2015г. № 700-рп</t>
  </si>
  <si>
    <t>2-15-0003</t>
  </si>
  <si>
    <t>Распоряжение Правительства Иркутской области от 18.09.2015г. № 536-рп</t>
  </si>
  <si>
    <t>14.12.2018</t>
  </si>
  <si>
    <t>21.09.2017</t>
  </si>
  <si>
    <t>Приложение 1                                                                                                 к Порядку ведения Долговой книги муниципального образования Куйтунский район, утвержденному Постановлением администрации муниципального образования Куйтунский район от 14.04.2014 №252-п</t>
  </si>
  <si>
    <t>Начальник ФУА МО Куйтунский район</t>
  </si>
  <si>
    <t>2-16-0001</t>
  </si>
  <si>
    <t>Договор о предоставлении бюджетного кредита от 30.08.2016 №18</t>
  </si>
  <si>
    <t>Распоряжение Правительства Иркутской области от 26.08.2016 №448-рп</t>
  </si>
  <si>
    <t>0,1 % годовых</t>
  </si>
  <si>
    <t>Н.А.Ковшарова</t>
  </si>
  <si>
    <t>по состоянию на 01.02.2017 г.</t>
  </si>
  <si>
    <t>Верхний предел муниципального долга, установленный по состоянию на 01.02.2017г.  - 29389 тыс.руб.</t>
  </si>
  <si>
    <t>Объем доходов без учета финансовой помощи из бюджетов других уровней бюджетной системы Российской Федерации - 119100,4 тыс.руб.</t>
  </si>
  <si>
    <t xml:space="preserve">Объем муниципального долга по состоянию на 01.02.2017г. - </t>
  </si>
  <si>
    <t xml:space="preserve"> 27389,4 тыс.руб.</t>
  </si>
  <si>
    <t>Предельный объем расходов на обслуживание муниципального долга - 272 тыс. руб.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</si>
</sst>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ddd\ dd\ mmmm\ yyyy\ &quot;г.&quot;"/>
    <numFmt numFmtId="165" formatCode="#,##0.00&quot;р.&quot;"/>
    <numFmt numFmtId="166" formatCode="0.00000"/>
    <numFmt numFmtId="167" formatCode="0.000000"/>
    <numFmt numFmtId="168" formatCode="0.0000"/>
    <numFmt numFmtId="169" formatCode="#,##0.0000"/>
    <numFmt numFmtId="170" formatCode="#,##0.00000"/>
    <numFmt numFmtId="171" formatCode="0.000"/>
    <numFmt numFmtId="172" formatCode="0.0"/>
    <numFmt numFmtId="173" formatCode="#,##0_р_."/>
    <numFmt numFmtId="174" formatCode="[$-FC19]d\ mmmm\ yyyy\ &quot;г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8">
    <font>
      <sz val="10"/>
      <name val="Arial Cyr"/>
      <family val="0"/>
    </font>
    <font>
      <b/>
      <sz val="10"/>
      <name val="Arial Cyr"/>
      <family val="0"/>
    </font>
    <font>
      <b/>
      <sz val="8"/>
      <name val="Arial Cyr"/>
      <family val="2"/>
    </font>
    <font>
      <sz val="8"/>
      <name val="Arial Cyr"/>
      <family val="0"/>
    </font>
    <font>
      <b/>
      <sz val="7"/>
      <name val="Arial Cyr"/>
      <family val="0"/>
    </font>
    <font>
      <sz val="7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9"/>
      <name val="Arial Cyr"/>
      <family val="0"/>
    </font>
    <font>
      <sz val="12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0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47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/>
    </xf>
    <xf numFmtId="2" fontId="9" fillId="33" borderId="0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/>
    </xf>
    <xf numFmtId="2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8" fillId="0" borderId="10" xfId="0" applyNumberFormat="1" applyFont="1" applyBorder="1" applyAlignment="1" applyProtection="1">
      <alignment horizontal="center" vertical="center"/>
      <protection/>
    </xf>
    <xf numFmtId="2" fontId="8" fillId="33" borderId="10" xfId="0" applyNumberFormat="1" applyFont="1" applyFill="1" applyBorder="1" applyAlignment="1">
      <alignment horizontal="center" vertical="center"/>
    </xf>
    <xf numFmtId="0" fontId="6" fillId="0" borderId="0" xfId="0" applyFont="1" applyAlignment="1" applyProtection="1">
      <alignment/>
      <protection locked="0"/>
    </xf>
    <xf numFmtId="0" fontId="8" fillId="33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Alignment="1">
      <alignment/>
    </xf>
    <xf numFmtId="0" fontId="6" fillId="0" borderId="0" xfId="0" applyFont="1" applyAlignment="1" applyProtection="1">
      <alignment wrapText="1"/>
      <protection locked="0"/>
    </xf>
    <xf numFmtId="2" fontId="8" fillId="0" borderId="10" xfId="0" applyNumberFormat="1" applyFont="1" applyBorder="1" applyAlignment="1" applyProtection="1">
      <alignment horizontal="center" vertical="center"/>
      <protection locked="0"/>
    </xf>
    <xf numFmtId="2" fontId="8" fillId="0" borderId="10" xfId="0" applyNumberFormat="1" applyFont="1" applyFill="1" applyBorder="1" applyAlignment="1" applyProtection="1">
      <alignment horizontal="center" vertical="center"/>
      <protection locked="0"/>
    </xf>
    <xf numFmtId="2" fontId="8" fillId="33" borderId="10" xfId="0" applyNumberFormat="1" applyFont="1" applyFill="1" applyBorder="1" applyAlignment="1" applyProtection="1">
      <alignment horizontal="center" vertical="center"/>
      <protection hidden="1"/>
    </xf>
    <xf numFmtId="2" fontId="11" fillId="0" borderId="10" xfId="0" applyNumberFormat="1" applyFont="1" applyBorder="1" applyAlignment="1" applyProtection="1">
      <alignment horizontal="center" vertical="center"/>
      <protection locked="0"/>
    </xf>
    <xf numFmtId="2" fontId="8" fillId="0" borderId="10" xfId="0" applyNumberFormat="1" applyFont="1" applyBorder="1" applyAlignment="1">
      <alignment horizontal="center" vertical="center"/>
    </xf>
    <xf numFmtId="2" fontId="11" fillId="33" borderId="10" xfId="0" applyNumberFormat="1" applyFont="1" applyFill="1" applyBorder="1" applyAlignment="1">
      <alignment horizontal="center" vertical="center"/>
    </xf>
    <xf numFmtId="0" fontId="11" fillId="0" borderId="10" xfId="0" applyFont="1" applyBorder="1" applyAlignment="1">
      <alignment/>
    </xf>
    <xf numFmtId="0" fontId="11" fillId="0" borderId="10" xfId="0" applyFont="1" applyBorder="1" applyAlignment="1">
      <alignment/>
    </xf>
    <xf numFmtId="49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10" xfId="0" applyNumberFormat="1" applyFont="1" applyFill="1" applyBorder="1" applyAlignment="1" applyProtection="1">
      <alignment horizontal="center" vertical="center"/>
      <protection locked="0"/>
    </xf>
    <xf numFmtId="14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14" fontId="11" fillId="0" borderId="10" xfId="0" applyNumberFormat="1" applyFont="1" applyFill="1" applyBorder="1" applyAlignment="1" applyProtection="1">
      <alignment horizontal="center" vertical="center"/>
      <protection locked="0"/>
    </xf>
    <xf numFmtId="2" fontId="11" fillId="0" borderId="10" xfId="0" applyNumberFormat="1" applyFont="1" applyFill="1" applyBorder="1" applyAlignment="1" applyProtection="1">
      <alignment horizontal="center" vertical="center"/>
      <protection locked="0"/>
    </xf>
    <xf numFmtId="10" fontId="11" fillId="0" borderId="10" xfId="0" applyNumberFormat="1" applyFont="1" applyFill="1" applyBorder="1" applyAlignment="1" applyProtection="1">
      <alignment horizontal="center" vertical="center"/>
      <protection locked="0"/>
    </xf>
    <xf numFmtId="2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11" fillId="0" borderId="10" xfId="0" applyNumberFormat="1" applyFont="1" applyBorder="1" applyAlignment="1" applyProtection="1">
      <alignment/>
      <protection locked="0"/>
    </xf>
    <xf numFmtId="2" fontId="11" fillId="0" borderId="10" xfId="0" applyNumberFormat="1" applyFont="1" applyBorder="1" applyAlignment="1" applyProtection="1">
      <alignment horizontal="center"/>
      <protection/>
    </xf>
    <xf numFmtId="0" fontId="11" fillId="33" borderId="10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horizontal="center" vertical="top"/>
    </xf>
    <xf numFmtId="2" fontId="0" fillId="0" borderId="10" xfId="0" applyNumberFormat="1" applyFont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/>
    </xf>
    <xf numFmtId="2" fontId="8" fillId="0" borderId="11" xfId="0" applyNumberFormat="1" applyFont="1" applyFill="1" applyBorder="1" applyAlignment="1" applyProtection="1">
      <alignment horizontal="center" vertical="center" wrapText="1"/>
      <protection locked="0"/>
    </xf>
    <xf numFmtId="2" fontId="8" fillId="0" borderId="11" xfId="0" applyNumberFormat="1" applyFont="1" applyBorder="1" applyAlignment="1" applyProtection="1">
      <alignment horizontal="center" vertical="center"/>
      <protection locked="0"/>
    </xf>
    <xf numFmtId="14" fontId="8" fillId="0" borderId="11" xfId="0" applyNumberFormat="1" applyFont="1" applyFill="1" applyBorder="1" applyAlignment="1" applyProtection="1">
      <alignment horizontal="center" vertical="center" wrapText="1"/>
      <protection locked="0"/>
    </xf>
    <xf numFmtId="2" fontId="13" fillId="0" borderId="10" xfId="0" applyNumberFormat="1" applyFont="1" applyFill="1" applyBorder="1" applyAlignment="1" applyProtection="1">
      <alignment horizontal="center" vertical="center" wrapText="1"/>
      <protection locked="0"/>
    </xf>
    <xf numFmtId="14" fontId="13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13" fillId="0" borderId="11" xfId="0" applyNumberFormat="1" applyFont="1" applyFill="1" applyBorder="1" applyAlignment="1" applyProtection="1">
      <alignment horizontal="center" vertical="center" wrapText="1"/>
      <protection locked="0"/>
    </xf>
    <xf numFmtId="2" fontId="13" fillId="0" borderId="10" xfId="0" applyNumberFormat="1" applyFont="1" applyBorder="1" applyAlignment="1" applyProtection="1">
      <alignment horizontal="center" vertical="center"/>
      <protection locked="0"/>
    </xf>
    <xf numFmtId="2" fontId="13" fillId="0" borderId="10" xfId="0" applyNumberFormat="1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center" vertical="center" wrapText="1"/>
    </xf>
    <xf numFmtId="2" fontId="13" fillId="0" borderId="10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2" fontId="0" fillId="0" borderId="0" xfId="0" applyNumberFormat="1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vertical="center"/>
    </xf>
    <xf numFmtId="2" fontId="0" fillId="0" borderId="0" xfId="0" applyNumberFormat="1" applyAlignment="1" applyProtection="1">
      <alignment/>
      <protection locked="0"/>
    </xf>
    <xf numFmtId="2" fontId="8" fillId="0" borderId="0" xfId="0" applyNumberFormat="1" applyFont="1" applyAlignment="1" applyProtection="1">
      <alignment/>
      <protection locked="0"/>
    </xf>
    <xf numFmtId="2" fontId="10" fillId="0" borderId="0" xfId="0" applyNumberFormat="1" applyFont="1" applyAlignment="1" applyProtection="1">
      <alignment/>
      <protection locked="0"/>
    </xf>
    <xf numFmtId="2" fontId="0" fillId="0" borderId="0" xfId="0" applyNumberFormat="1" applyAlignment="1">
      <alignment/>
    </xf>
    <xf numFmtId="2" fontId="8" fillId="0" borderId="0" xfId="0" applyNumberFormat="1" applyFont="1" applyAlignment="1">
      <alignment/>
    </xf>
    <xf numFmtId="2" fontId="0" fillId="0" borderId="0" xfId="0" applyNumberFormat="1" applyBorder="1" applyAlignment="1">
      <alignment/>
    </xf>
    <xf numFmtId="14" fontId="13" fillId="0" borderId="10" xfId="0" applyNumberFormat="1" applyFont="1" applyBorder="1" applyAlignment="1">
      <alignment horizontal="center" vertical="center" wrapText="1"/>
    </xf>
    <xf numFmtId="172" fontId="6" fillId="0" borderId="0" xfId="0" applyNumberFormat="1" applyFont="1" applyAlignment="1" applyProtection="1">
      <alignment horizontal="left"/>
      <protection locked="0"/>
    </xf>
    <xf numFmtId="2" fontId="8" fillId="0" borderId="0" xfId="0" applyNumberFormat="1" applyFont="1" applyAlignment="1">
      <alignment/>
    </xf>
    <xf numFmtId="2" fontId="8" fillId="0" borderId="0" xfId="0" applyNumberFormat="1" applyFont="1" applyBorder="1" applyAlignment="1">
      <alignment/>
    </xf>
    <xf numFmtId="1" fontId="8" fillId="0" borderId="10" xfId="0" applyNumberFormat="1" applyFont="1" applyBorder="1" applyAlignment="1">
      <alignment horizontal="center" vertical="center"/>
    </xf>
    <xf numFmtId="1" fontId="8" fillId="0" borderId="11" xfId="0" applyNumberFormat="1" applyFont="1" applyBorder="1" applyAlignment="1">
      <alignment horizontal="center" vertical="center"/>
    </xf>
    <xf numFmtId="1" fontId="13" fillId="0" borderId="10" xfId="0" applyNumberFormat="1" applyFont="1" applyBorder="1" applyAlignment="1">
      <alignment horizontal="center" vertical="center"/>
    </xf>
    <xf numFmtId="2" fontId="0" fillId="0" borderId="0" xfId="0" applyNumberFormat="1" applyFont="1" applyAlignment="1" applyProtection="1">
      <alignment/>
      <protection locked="0"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Alignment="1">
      <alignment/>
    </xf>
    <xf numFmtId="2" fontId="6" fillId="0" borderId="0" xfId="0" applyNumberFormat="1" applyFont="1" applyAlignment="1" applyProtection="1">
      <alignment horizontal="center"/>
      <protection/>
    </xf>
    <xf numFmtId="0" fontId="11" fillId="0" borderId="12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/>
    </xf>
    <xf numFmtId="0" fontId="11" fillId="0" borderId="19" xfId="0" applyFont="1" applyFill="1" applyBorder="1" applyAlignment="1">
      <alignment horizontal="center"/>
    </xf>
    <xf numFmtId="0" fontId="11" fillId="0" borderId="20" xfId="0" applyFont="1" applyFill="1" applyBorder="1" applyAlignment="1">
      <alignment horizontal="center"/>
    </xf>
    <xf numFmtId="0" fontId="11" fillId="0" borderId="18" xfId="0" applyFont="1" applyFill="1" applyBorder="1" applyAlignment="1">
      <alignment horizontal="left"/>
    </xf>
    <xf numFmtId="0" fontId="11" fillId="0" borderId="19" xfId="0" applyFont="1" applyFill="1" applyBorder="1" applyAlignment="1">
      <alignment horizontal="left"/>
    </xf>
    <xf numFmtId="0" fontId="11" fillId="0" borderId="20" xfId="0" applyFont="1" applyFill="1" applyBorder="1" applyAlignment="1">
      <alignment horizontal="left"/>
    </xf>
    <xf numFmtId="0" fontId="11" fillId="0" borderId="12" xfId="0" applyFont="1" applyFill="1" applyBorder="1" applyAlignment="1" applyProtection="1">
      <alignment horizontal="center" vertical="center"/>
      <protection locked="0"/>
    </xf>
    <xf numFmtId="0" fontId="11" fillId="0" borderId="13" xfId="0" applyFont="1" applyFill="1" applyBorder="1" applyAlignment="1" applyProtection="1">
      <alignment horizontal="center" vertical="center"/>
      <protection locked="0"/>
    </xf>
    <xf numFmtId="0" fontId="11" fillId="0" borderId="14" xfId="0" applyFont="1" applyFill="1" applyBorder="1" applyAlignment="1" applyProtection="1">
      <alignment horizontal="center" vertical="center"/>
      <protection locked="0"/>
    </xf>
    <xf numFmtId="0" fontId="11" fillId="0" borderId="15" xfId="0" applyFont="1" applyFill="1" applyBorder="1" applyAlignment="1" applyProtection="1">
      <alignment horizontal="center" vertical="center"/>
      <protection locked="0"/>
    </xf>
    <xf numFmtId="0" fontId="11" fillId="0" borderId="16" xfId="0" applyFont="1" applyFill="1" applyBorder="1" applyAlignment="1" applyProtection="1">
      <alignment horizontal="center" vertical="center"/>
      <protection locked="0"/>
    </xf>
    <xf numFmtId="0" fontId="11" fillId="0" borderId="17" xfId="0" applyFont="1" applyFill="1" applyBorder="1" applyAlignment="1" applyProtection="1">
      <alignment horizontal="center" vertical="center"/>
      <protection locked="0"/>
    </xf>
    <xf numFmtId="2" fontId="11" fillId="0" borderId="18" xfId="0" applyNumberFormat="1" applyFont="1" applyFill="1" applyBorder="1" applyAlignment="1">
      <alignment horizontal="left" vertical="center"/>
    </xf>
    <xf numFmtId="2" fontId="11" fillId="0" borderId="19" xfId="0" applyNumberFormat="1" applyFont="1" applyFill="1" applyBorder="1" applyAlignment="1">
      <alignment horizontal="left" vertical="center"/>
    </xf>
    <xf numFmtId="2" fontId="11" fillId="0" borderId="20" xfId="0" applyNumberFormat="1" applyFont="1" applyFill="1" applyBorder="1" applyAlignment="1">
      <alignment horizontal="left" vertical="center"/>
    </xf>
    <xf numFmtId="0" fontId="12" fillId="0" borderId="0" xfId="0" applyFont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top" wrapText="1"/>
    </xf>
    <xf numFmtId="0" fontId="11" fillId="33" borderId="21" xfId="0" applyFont="1" applyFill="1" applyBorder="1" applyAlignment="1">
      <alignment horizontal="center" vertical="top" wrapText="1"/>
    </xf>
    <xf numFmtId="0" fontId="11" fillId="33" borderId="22" xfId="0" applyFont="1" applyFill="1" applyBorder="1" applyAlignment="1">
      <alignment horizontal="center" vertical="top" wrapText="1"/>
    </xf>
    <xf numFmtId="0" fontId="6" fillId="0" borderId="0" xfId="0" applyFont="1" applyAlignment="1" applyProtection="1">
      <alignment wrapText="1"/>
      <protection locked="0"/>
    </xf>
    <xf numFmtId="0" fontId="6" fillId="0" borderId="0" xfId="0" applyFont="1" applyAlignment="1" applyProtection="1">
      <alignment horizontal="left"/>
      <protection locked="0"/>
    </xf>
    <xf numFmtId="0" fontId="11" fillId="0" borderId="23" xfId="0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0" fontId="11" fillId="0" borderId="24" xfId="0" applyFont="1" applyFill="1" applyBorder="1" applyAlignment="1" applyProtection="1">
      <alignment horizontal="center" vertical="center"/>
      <protection locked="0"/>
    </xf>
    <xf numFmtId="0" fontId="11" fillId="33" borderId="12" xfId="0" applyFont="1" applyFill="1" applyBorder="1" applyAlignment="1">
      <alignment horizontal="center" vertical="top" wrapText="1"/>
    </xf>
    <xf numFmtId="0" fontId="11" fillId="33" borderId="14" xfId="0" applyFont="1" applyFill="1" applyBorder="1" applyAlignment="1">
      <alignment horizontal="center" vertical="top" wrapText="1"/>
    </xf>
    <xf numFmtId="0" fontId="11" fillId="33" borderId="23" xfId="0" applyFont="1" applyFill="1" applyBorder="1" applyAlignment="1">
      <alignment horizontal="center" vertical="top" wrapText="1"/>
    </xf>
    <xf numFmtId="0" fontId="11" fillId="33" borderId="24" xfId="0" applyFont="1" applyFill="1" applyBorder="1" applyAlignment="1">
      <alignment horizontal="center" vertical="top" wrapText="1"/>
    </xf>
    <xf numFmtId="0" fontId="11" fillId="33" borderId="15" xfId="0" applyFont="1" applyFill="1" applyBorder="1" applyAlignment="1">
      <alignment horizontal="center" vertical="top" wrapText="1"/>
    </xf>
    <xf numFmtId="0" fontId="11" fillId="33" borderId="17" xfId="0" applyFont="1" applyFill="1" applyBorder="1" applyAlignment="1">
      <alignment horizontal="center" vertical="top" wrapText="1"/>
    </xf>
    <xf numFmtId="2" fontId="0" fillId="33" borderId="0" xfId="0" applyNumberFormat="1" applyFont="1" applyFill="1" applyBorder="1" applyAlignment="1" applyProtection="1">
      <alignment horizontal="left" vertical="center" wrapText="1"/>
      <protection locked="0"/>
    </xf>
    <xf numFmtId="0" fontId="11" fillId="33" borderId="18" xfId="0" applyFont="1" applyFill="1" applyBorder="1" applyAlignment="1">
      <alignment/>
    </xf>
    <xf numFmtId="0" fontId="11" fillId="33" borderId="19" xfId="0" applyFont="1" applyFill="1" applyBorder="1" applyAlignment="1">
      <alignment/>
    </xf>
    <xf numFmtId="0" fontId="11" fillId="33" borderId="20" xfId="0" applyFont="1" applyFill="1" applyBorder="1" applyAlignment="1">
      <alignment/>
    </xf>
    <xf numFmtId="0" fontId="11" fillId="0" borderId="11" xfId="0" applyFont="1" applyBorder="1" applyAlignment="1">
      <alignment vertical="top" wrapText="1"/>
    </xf>
    <xf numFmtId="0" fontId="11" fillId="0" borderId="21" xfId="0" applyFont="1" applyBorder="1" applyAlignment="1">
      <alignment vertical="top" wrapText="1"/>
    </xf>
    <xf numFmtId="0" fontId="11" fillId="0" borderId="22" xfId="0" applyFont="1" applyBorder="1" applyAlignment="1">
      <alignment vertical="top" wrapText="1"/>
    </xf>
    <xf numFmtId="2" fontId="11" fillId="33" borderId="18" xfId="0" applyNumberFormat="1" applyFont="1" applyFill="1" applyBorder="1" applyAlignment="1">
      <alignment horizontal="left" vertical="center"/>
    </xf>
    <xf numFmtId="2" fontId="11" fillId="33" borderId="19" xfId="0" applyNumberFormat="1" applyFont="1" applyFill="1" applyBorder="1" applyAlignment="1">
      <alignment horizontal="left" vertical="center"/>
    </xf>
    <xf numFmtId="2" fontId="11" fillId="33" borderId="20" xfId="0" applyNumberFormat="1" applyFont="1" applyFill="1" applyBorder="1" applyAlignment="1">
      <alignment horizontal="left" vertical="center"/>
    </xf>
    <xf numFmtId="0" fontId="0" fillId="0" borderId="0" xfId="0" applyAlignment="1">
      <alignment horizontal="center" vertical="top" wrapText="1"/>
    </xf>
    <xf numFmtId="0" fontId="11" fillId="0" borderId="12" xfId="0" applyFont="1" applyBorder="1" applyAlignment="1" applyProtection="1">
      <alignment horizontal="center" vertical="center"/>
      <protection locked="0"/>
    </xf>
    <xf numFmtId="0" fontId="11" fillId="0" borderId="13" xfId="0" applyFont="1" applyBorder="1" applyAlignment="1" applyProtection="1">
      <alignment horizontal="center" vertical="center"/>
      <protection locked="0"/>
    </xf>
    <xf numFmtId="0" fontId="11" fillId="0" borderId="14" xfId="0" applyFont="1" applyBorder="1" applyAlignment="1" applyProtection="1">
      <alignment horizontal="center" vertical="center"/>
      <protection locked="0"/>
    </xf>
    <xf numFmtId="0" fontId="11" fillId="0" borderId="23" xfId="0" applyFont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horizontal="center" vertical="center"/>
      <protection locked="0"/>
    </xf>
    <xf numFmtId="0" fontId="11" fillId="0" borderId="24" xfId="0" applyFont="1" applyBorder="1" applyAlignment="1" applyProtection="1">
      <alignment horizontal="center" vertical="center"/>
      <protection locked="0"/>
    </xf>
    <xf numFmtId="0" fontId="11" fillId="0" borderId="15" xfId="0" applyFont="1" applyBorder="1" applyAlignment="1" applyProtection="1">
      <alignment horizontal="center" vertical="center"/>
      <protection locked="0"/>
    </xf>
    <xf numFmtId="0" fontId="11" fillId="0" borderId="16" xfId="0" applyFont="1" applyBorder="1" applyAlignment="1" applyProtection="1">
      <alignment horizontal="center" vertical="center"/>
      <protection locked="0"/>
    </xf>
    <xf numFmtId="0" fontId="11" fillId="0" borderId="17" xfId="0" applyFont="1" applyBorder="1" applyAlignment="1" applyProtection="1">
      <alignment horizontal="center" vertical="center"/>
      <protection locked="0"/>
    </xf>
    <xf numFmtId="0" fontId="11" fillId="0" borderId="12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Alignment="1">
      <alignment horizontal="left"/>
    </xf>
    <xf numFmtId="0" fontId="6" fillId="0" borderId="0" xfId="0" applyFont="1" applyAlignment="1" applyProtection="1">
      <alignment/>
      <protection locked="0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M44"/>
  <sheetViews>
    <sheetView tabSelected="1" zoomScale="75" zoomScaleNormal="75" zoomScalePageLayoutView="0" workbookViewId="0" topLeftCell="A1">
      <selection activeCell="C8" sqref="C8:U8"/>
    </sheetView>
  </sheetViews>
  <sheetFormatPr defaultColWidth="9.00390625" defaultRowHeight="12.75"/>
  <cols>
    <col min="1" max="1" width="4.375" style="0" customWidth="1"/>
    <col min="2" max="2" width="10.625" style="0" customWidth="1"/>
    <col min="3" max="3" width="6.375" style="0" customWidth="1"/>
    <col min="4" max="4" width="13.375" style="0" customWidth="1"/>
    <col min="5" max="5" width="12.375" style="0" customWidth="1"/>
    <col min="6" max="6" width="9.00390625" style="0" customWidth="1"/>
    <col min="7" max="7" width="12.25390625" style="0" customWidth="1"/>
    <col min="8" max="8" width="10.625" style="0" customWidth="1"/>
    <col min="9" max="9" width="10.25390625" style="0" customWidth="1"/>
    <col min="10" max="10" width="10.125" style="0" customWidth="1"/>
    <col min="11" max="11" width="12.625" style="0" customWidth="1"/>
    <col min="12" max="12" width="8.00390625" style="0" customWidth="1"/>
    <col min="13" max="13" width="8.125" style="0" customWidth="1"/>
    <col min="14" max="14" width="11.625" style="0" customWidth="1"/>
    <col min="15" max="15" width="10.375" style="0" customWidth="1"/>
    <col min="16" max="16" width="4.625" style="0" customWidth="1"/>
    <col min="17" max="17" width="13.25390625" style="0" customWidth="1"/>
    <col min="18" max="18" width="10.875" style="0" customWidth="1"/>
    <col min="19" max="19" width="13.00390625" style="0" customWidth="1"/>
    <col min="20" max="20" width="11.00390625" style="0" customWidth="1"/>
    <col min="21" max="21" width="9.875" style="0" customWidth="1"/>
    <col min="22" max="22" width="11.875" style="0" customWidth="1"/>
    <col min="23" max="23" width="11.75390625" style="0" customWidth="1"/>
    <col min="24" max="24" width="10.375" style="0" customWidth="1"/>
    <col min="25" max="25" width="12.25390625" style="0" customWidth="1"/>
    <col min="26" max="26" width="8.375" style="0" customWidth="1"/>
    <col min="27" max="27" width="9.00390625" style="0" customWidth="1"/>
    <col min="28" max="28" width="6.125" style="0" customWidth="1"/>
    <col min="29" max="29" width="7.375" style="0" customWidth="1"/>
    <col min="30" max="30" width="11.375" style="0" customWidth="1"/>
    <col min="31" max="31" width="8.25390625" style="0" customWidth="1"/>
    <col min="32" max="32" width="9.00390625" style="0" customWidth="1"/>
    <col min="33" max="33" width="9.25390625" style="0" customWidth="1"/>
    <col min="34" max="34" width="8.00390625" style="0" customWidth="1"/>
    <col min="35" max="35" width="6.125" style="0" customWidth="1"/>
    <col min="36" max="36" width="3.00390625" style="0" customWidth="1"/>
    <col min="37" max="37" width="7.25390625" style="0" customWidth="1"/>
  </cols>
  <sheetData>
    <row r="1" ht="9" customHeight="1"/>
    <row r="2" spans="27:33" ht="57" customHeight="1" hidden="1">
      <c r="AA2" s="127" t="s">
        <v>40</v>
      </c>
      <c r="AB2" s="127"/>
      <c r="AC2" s="127"/>
      <c r="AD2" s="127"/>
      <c r="AE2" s="127"/>
      <c r="AF2" s="127"/>
      <c r="AG2" s="127"/>
    </row>
    <row r="3" spans="3:39" ht="20.25" customHeight="1">
      <c r="C3" s="19"/>
      <c r="D3" s="19"/>
      <c r="E3" s="19"/>
      <c r="F3" s="19"/>
      <c r="G3" s="143" t="s">
        <v>52</v>
      </c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21"/>
      <c r="S3" s="19"/>
      <c r="T3" s="19"/>
      <c r="U3" s="19"/>
      <c r="AC3" s="102" t="s">
        <v>69</v>
      </c>
      <c r="AD3" s="102"/>
      <c r="AE3" s="102"/>
      <c r="AF3" s="102"/>
      <c r="AG3" s="102"/>
      <c r="AH3" s="102"/>
      <c r="AJ3" s="3"/>
      <c r="AK3" s="3"/>
      <c r="AL3" s="3"/>
      <c r="AM3" s="3"/>
    </row>
    <row r="4" spans="3:34" ht="0.75" customHeight="1">
      <c r="C4" s="19"/>
      <c r="D4" s="19"/>
      <c r="E4" s="19"/>
      <c r="F4" s="19"/>
      <c r="G4" s="19"/>
      <c r="H4" s="19"/>
      <c r="I4" s="19"/>
      <c r="J4" s="145"/>
      <c r="K4" s="145"/>
      <c r="L4" s="145"/>
      <c r="M4" s="145"/>
      <c r="N4" s="145"/>
      <c r="O4" s="145"/>
      <c r="P4" s="145"/>
      <c r="Q4" s="145"/>
      <c r="R4" s="145"/>
      <c r="S4" s="19"/>
      <c r="T4" s="19"/>
      <c r="U4" s="19"/>
      <c r="AC4" s="102"/>
      <c r="AD4" s="102"/>
      <c r="AE4" s="102"/>
      <c r="AF4" s="102"/>
      <c r="AG4" s="102"/>
      <c r="AH4" s="102"/>
    </row>
    <row r="5" spans="3:34" ht="15.75">
      <c r="C5" s="20"/>
      <c r="D5" s="19"/>
      <c r="E5" s="19"/>
      <c r="F5" s="19"/>
      <c r="G5" s="19"/>
      <c r="H5" s="19"/>
      <c r="I5" s="22"/>
      <c r="J5" s="144" t="s">
        <v>76</v>
      </c>
      <c r="K5" s="144"/>
      <c r="L5" s="144"/>
      <c r="M5" s="144"/>
      <c r="N5" s="144"/>
      <c r="O5" s="19"/>
      <c r="P5" s="19"/>
      <c r="Q5" s="19"/>
      <c r="R5" s="19"/>
      <c r="S5" s="19"/>
      <c r="T5" s="19"/>
      <c r="U5" s="19"/>
      <c r="AC5" s="102"/>
      <c r="AD5" s="102"/>
      <c r="AE5" s="102"/>
      <c r="AF5" s="102"/>
      <c r="AG5" s="102"/>
      <c r="AH5" s="102"/>
    </row>
    <row r="6" spans="3:34" ht="25.5" customHeight="1">
      <c r="C6" s="20" t="s">
        <v>25</v>
      </c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AC6" s="102"/>
      <c r="AD6" s="102"/>
      <c r="AE6" s="102"/>
      <c r="AF6" s="102"/>
      <c r="AG6" s="102"/>
      <c r="AH6" s="102"/>
    </row>
    <row r="7" spans="3:34" ht="12" customHeight="1">
      <c r="C7" s="20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AC7" s="102"/>
      <c r="AD7" s="102"/>
      <c r="AE7" s="102"/>
      <c r="AF7" s="102"/>
      <c r="AG7" s="102"/>
      <c r="AH7" s="102"/>
    </row>
    <row r="8" spans="3:34" ht="15.75">
      <c r="C8" s="107" t="s">
        <v>77</v>
      </c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AC8" s="102"/>
      <c r="AD8" s="102"/>
      <c r="AE8" s="102"/>
      <c r="AF8" s="102"/>
      <c r="AG8" s="102"/>
      <c r="AH8" s="102"/>
    </row>
    <row r="9" spans="3:21" ht="13.5" customHeight="1">
      <c r="C9" s="106" t="s">
        <v>15</v>
      </c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</row>
    <row r="10" spans="3:21" s="1" customFormat="1" ht="15" customHeight="1">
      <c r="C10" s="106" t="s">
        <v>81</v>
      </c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24"/>
      <c r="P10" s="24"/>
      <c r="Q10" s="24"/>
      <c r="R10" s="24"/>
      <c r="S10" s="16"/>
      <c r="T10" s="16"/>
      <c r="U10" s="16"/>
    </row>
    <row r="11" spans="3:21" ht="15.75">
      <c r="C11" s="146" t="s">
        <v>78</v>
      </c>
      <c r="D11" s="146"/>
      <c r="E11" s="146"/>
      <c r="F11" s="146"/>
      <c r="G11" s="146"/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46"/>
      <c r="S11" s="146"/>
      <c r="T11" s="146"/>
      <c r="U11" s="146"/>
    </row>
    <row r="12" spans="3:21" ht="15.75">
      <c r="C12" s="16" t="s">
        <v>79</v>
      </c>
      <c r="D12" s="16"/>
      <c r="E12" s="16"/>
      <c r="F12" s="16"/>
      <c r="G12" s="16"/>
      <c r="H12" s="16"/>
      <c r="I12" s="71" t="s">
        <v>80</v>
      </c>
      <c r="J12" s="16"/>
      <c r="K12" s="80"/>
      <c r="L12" s="80"/>
      <c r="M12" s="23"/>
      <c r="N12" s="23"/>
      <c r="O12" s="23"/>
      <c r="P12" s="23"/>
      <c r="Q12" s="23"/>
      <c r="R12" s="23"/>
      <c r="S12" s="23"/>
      <c r="T12" s="23"/>
      <c r="U12" s="19"/>
    </row>
    <row r="13" spans="6:33" ht="12.75">
      <c r="F13" t="s">
        <v>16</v>
      </c>
      <c r="AG13" t="s">
        <v>0</v>
      </c>
    </row>
    <row r="14" spans="1:36" ht="23.25" customHeight="1">
      <c r="A14" s="121" t="s">
        <v>26</v>
      </c>
      <c r="B14" s="121" t="s">
        <v>27</v>
      </c>
      <c r="C14" s="103" t="s">
        <v>1</v>
      </c>
      <c r="D14" s="103" t="s">
        <v>39</v>
      </c>
      <c r="E14" s="103" t="s">
        <v>28</v>
      </c>
      <c r="F14" s="103" t="s">
        <v>29</v>
      </c>
      <c r="G14" s="103" t="s">
        <v>30</v>
      </c>
      <c r="H14" s="103" t="s">
        <v>17</v>
      </c>
      <c r="I14" s="111" t="s">
        <v>2</v>
      </c>
      <c r="J14" s="112"/>
      <c r="K14" s="103" t="s">
        <v>24</v>
      </c>
      <c r="L14" s="103" t="s">
        <v>18</v>
      </c>
      <c r="M14" s="103" t="s">
        <v>19</v>
      </c>
      <c r="N14" s="81" t="s">
        <v>20</v>
      </c>
      <c r="O14" s="82"/>
      <c r="P14" s="82"/>
      <c r="Q14" s="82"/>
      <c r="R14" s="83"/>
      <c r="S14" s="93" t="s">
        <v>33</v>
      </c>
      <c r="T14" s="94"/>
      <c r="U14" s="95"/>
      <c r="V14" s="93" t="s">
        <v>3</v>
      </c>
      <c r="W14" s="94"/>
      <c r="X14" s="94"/>
      <c r="Y14" s="94"/>
      <c r="Z14" s="95"/>
      <c r="AA14" s="128" t="s">
        <v>34</v>
      </c>
      <c r="AB14" s="129"/>
      <c r="AC14" s="130"/>
      <c r="AD14" s="137" t="s">
        <v>14</v>
      </c>
      <c r="AE14" s="138"/>
      <c r="AF14" s="138"/>
      <c r="AG14" s="138"/>
      <c r="AH14" s="139"/>
      <c r="AI14" s="4"/>
      <c r="AJ14" s="4"/>
    </row>
    <row r="15" spans="1:36" ht="12.75">
      <c r="A15" s="122"/>
      <c r="B15" s="122"/>
      <c r="C15" s="104"/>
      <c r="D15" s="104"/>
      <c r="E15" s="104"/>
      <c r="F15" s="104"/>
      <c r="G15" s="104"/>
      <c r="H15" s="104"/>
      <c r="I15" s="113"/>
      <c r="J15" s="114"/>
      <c r="K15" s="104"/>
      <c r="L15" s="104"/>
      <c r="M15" s="104"/>
      <c r="N15" s="84"/>
      <c r="O15" s="85"/>
      <c r="P15" s="85"/>
      <c r="Q15" s="85"/>
      <c r="R15" s="86"/>
      <c r="S15" s="108"/>
      <c r="T15" s="109"/>
      <c r="U15" s="110"/>
      <c r="V15" s="96"/>
      <c r="W15" s="97"/>
      <c r="X15" s="97"/>
      <c r="Y15" s="97"/>
      <c r="Z15" s="98"/>
      <c r="AA15" s="131"/>
      <c r="AB15" s="132"/>
      <c r="AC15" s="133"/>
      <c r="AD15" s="140"/>
      <c r="AE15" s="141"/>
      <c r="AF15" s="141"/>
      <c r="AG15" s="141"/>
      <c r="AH15" s="142"/>
      <c r="AI15" s="5"/>
      <c r="AJ15" s="5"/>
    </row>
    <row r="16" spans="1:36" ht="28.5" customHeight="1">
      <c r="A16" s="122"/>
      <c r="B16" s="122"/>
      <c r="C16" s="104"/>
      <c r="D16" s="104"/>
      <c r="E16" s="104"/>
      <c r="F16" s="104"/>
      <c r="G16" s="104"/>
      <c r="H16" s="104"/>
      <c r="I16" s="115"/>
      <c r="J16" s="116"/>
      <c r="K16" s="104"/>
      <c r="L16" s="104"/>
      <c r="M16" s="104"/>
      <c r="N16" s="87" t="s">
        <v>6</v>
      </c>
      <c r="O16" s="88"/>
      <c r="P16" s="89"/>
      <c r="Q16" s="87" t="s">
        <v>5</v>
      </c>
      <c r="R16" s="89"/>
      <c r="S16" s="96"/>
      <c r="T16" s="97"/>
      <c r="U16" s="98"/>
      <c r="V16" s="87" t="s">
        <v>4</v>
      </c>
      <c r="W16" s="88"/>
      <c r="X16" s="89"/>
      <c r="Y16" s="87" t="s">
        <v>21</v>
      </c>
      <c r="Z16" s="89"/>
      <c r="AA16" s="134"/>
      <c r="AB16" s="135"/>
      <c r="AC16" s="136"/>
      <c r="AD16" s="87" t="s">
        <v>6</v>
      </c>
      <c r="AE16" s="88"/>
      <c r="AF16" s="89"/>
      <c r="AG16" s="87" t="s">
        <v>5</v>
      </c>
      <c r="AH16" s="89"/>
      <c r="AI16" s="5"/>
      <c r="AJ16" s="5"/>
    </row>
    <row r="17" spans="1:36" ht="42.75" customHeight="1">
      <c r="A17" s="123"/>
      <c r="B17" s="123"/>
      <c r="C17" s="105"/>
      <c r="D17" s="105"/>
      <c r="E17" s="105"/>
      <c r="F17" s="105"/>
      <c r="G17" s="105"/>
      <c r="H17" s="105"/>
      <c r="I17" s="44" t="s">
        <v>31</v>
      </c>
      <c r="J17" s="44" t="s">
        <v>32</v>
      </c>
      <c r="K17" s="105"/>
      <c r="L17" s="105"/>
      <c r="M17" s="105"/>
      <c r="N17" s="45" t="s">
        <v>22</v>
      </c>
      <c r="O17" s="45" t="s">
        <v>7</v>
      </c>
      <c r="P17" s="46" t="s">
        <v>8</v>
      </c>
      <c r="Q17" s="45" t="s">
        <v>22</v>
      </c>
      <c r="R17" s="45" t="s">
        <v>7</v>
      </c>
      <c r="S17" s="45" t="s">
        <v>22</v>
      </c>
      <c r="T17" s="45" t="s">
        <v>7</v>
      </c>
      <c r="U17" s="45" t="s">
        <v>8</v>
      </c>
      <c r="V17" s="45" t="s">
        <v>22</v>
      </c>
      <c r="W17" s="45" t="s">
        <v>7</v>
      </c>
      <c r="X17" s="45" t="s">
        <v>8</v>
      </c>
      <c r="Y17" s="45" t="s">
        <v>22</v>
      </c>
      <c r="Z17" s="45" t="s">
        <v>7</v>
      </c>
      <c r="AA17" s="45" t="s">
        <v>22</v>
      </c>
      <c r="AB17" s="45" t="s">
        <v>7</v>
      </c>
      <c r="AC17" s="45" t="s">
        <v>8</v>
      </c>
      <c r="AD17" s="45" t="s">
        <v>22</v>
      </c>
      <c r="AE17" s="45" t="s">
        <v>7</v>
      </c>
      <c r="AF17" s="45" t="s">
        <v>8</v>
      </c>
      <c r="AG17" s="45" t="s">
        <v>22</v>
      </c>
      <c r="AH17" s="45" t="s">
        <v>7</v>
      </c>
      <c r="AI17" s="6"/>
      <c r="AJ17" s="7"/>
    </row>
    <row r="18" spans="1:36" ht="12.75">
      <c r="A18" s="12">
        <v>1</v>
      </c>
      <c r="B18" s="12">
        <v>2</v>
      </c>
      <c r="C18" s="17">
        <v>3</v>
      </c>
      <c r="D18" s="17">
        <v>4</v>
      </c>
      <c r="E18" s="17">
        <v>5</v>
      </c>
      <c r="F18" s="17">
        <v>6</v>
      </c>
      <c r="G18" s="17">
        <v>7</v>
      </c>
      <c r="H18" s="17">
        <v>8</v>
      </c>
      <c r="I18" s="17">
        <v>9</v>
      </c>
      <c r="J18" s="17">
        <v>10</v>
      </c>
      <c r="K18" s="17">
        <v>11</v>
      </c>
      <c r="L18" s="17">
        <v>12</v>
      </c>
      <c r="M18" s="17">
        <v>13</v>
      </c>
      <c r="N18" s="18">
        <v>14</v>
      </c>
      <c r="O18" s="18">
        <v>15</v>
      </c>
      <c r="P18" s="18">
        <f>O18+1</f>
        <v>16</v>
      </c>
      <c r="Q18" s="18">
        <f>P18+1</f>
        <v>17</v>
      </c>
      <c r="R18" s="18">
        <v>18</v>
      </c>
      <c r="S18" s="18">
        <v>19</v>
      </c>
      <c r="T18" s="18">
        <v>20</v>
      </c>
      <c r="U18" s="18">
        <f aca="true" t="shared" si="0" ref="U18:AG18">T18+1</f>
        <v>21</v>
      </c>
      <c r="V18" s="18">
        <f t="shared" si="0"/>
        <v>22</v>
      </c>
      <c r="W18" s="18">
        <v>23</v>
      </c>
      <c r="X18" s="18">
        <f t="shared" si="0"/>
        <v>24</v>
      </c>
      <c r="Y18" s="18">
        <f t="shared" si="0"/>
        <v>25</v>
      </c>
      <c r="Z18" s="18">
        <v>26</v>
      </c>
      <c r="AA18" s="18">
        <v>28</v>
      </c>
      <c r="AB18" s="18">
        <v>29</v>
      </c>
      <c r="AC18" s="18">
        <v>30</v>
      </c>
      <c r="AD18" s="18">
        <v>31</v>
      </c>
      <c r="AE18" s="18">
        <v>32</v>
      </c>
      <c r="AF18" s="18">
        <f t="shared" si="0"/>
        <v>33</v>
      </c>
      <c r="AG18" s="18">
        <f t="shared" si="0"/>
        <v>34</v>
      </c>
      <c r="AH18" s="18">
        <v>35</v>
      </c>
      <c r="AI18" s="8"/>
      <c r="AJ18" s="8"/>
    </row>
    <row r="19" spans="1:37" ht="12.75">
      <c r="A19" s="90" t="s">
        <v>35</v>
      </c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1"/>
      <c r="AA19" s="91"/>
      <c r="AB19" s="91"/>
      <c r="AC19" s="91"/>
      <c r="AD19" s="91"/>
      <c r="AE19" s="91"/>
      <c r="AF19" s="91"/>
      <c r="AG19" s="91"/>
      <c r="AH19" s="92"/>
      <c r="AI19" s="9"/>
      <c r="AJ19" s="9"/>
      <c r="AK19" s="9"/>
    </row>
    <row r="20" spans="1:37" ht="14.25" customHeight="1">
      <c r="A20" s="31"/>
      <c r="B20" s="31"/>
      <c r="C20" s="33"/>
      <c r="D20" s="33"/>
      <c r="E20" s="33"/>
      <c r="F20" s="34"/>
      <c r="G20" s="34"/>
      <c r="H20" s="35"/>
      <c r="I20" s="35"/>
      <c r="J20" s="36"/>
      <c r="K20" s="37"/>
      <c r="L20" s="38"/>
      <c r="M20" s="34"/>
      <c r="N20" s="37"/>
      <c r="O20" s="39"/>
      <c r="P20" s="39"/>
      <c r="Q20" s="39"/>
      <c r="R20" s="39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1"/>
      <c r="AE20" s="41"/>
      <c r="AF20" s="41"/>
      <c r="AG20" s="40"/>
      <c r="AH20" s="40"/>
      <c r="AI20" s="2"/>
      <c r="AJ20" s="2"/>
      <c r="AK20" s="2"/>
    </row>
    <row r="21" spans="1:37" ht="12.75">
      <c r="A21" s="118" t="s">
        <v>9</v>
      </c>
      <c r="B21" s="119"/>
      <c r="C21" s="120"/>
      <c r="D21" s="32"/>
      <c r="E21" s="32"/>
      <c r="F21" s="32"/>
      <c r="G21" s="32"/>
      <c r="H21" s="42"/>
      <c r="I21" s="42"/>
      <c r="J21" s="43"/>
      <c r="K21" s="43"/>
      <c r="L21" s="43"/>
      <c r="M21" s="43"/>
      <c r="N21" s="30">
        <f aca="true" t="shared" si="1" ref="N21:AH21">SUM(N20)</f>
        <v>0</v>
      </c>
      <c r="O21" s="30">
        <f t="shared" si="1"/>
        <v>0</v>
      </c>
      <c r="P21" s="30">
        <f t="shared" si="1"/>
        <v>0</v>
      </c>
      <c r="Q21" s="30">
        <f t="shared" si="1"/>
        <v>0</v>
      </c>
      <c r="R21" s="30">
        <f t="shared" si="1"/>
        <v>0</v>
      </c>
      <c r="S21" s="30">
        <f t="shared" si="1"/>
        <v>0</v>
      </c>
      <c r="T21" s="30">
        <f t="shared" si="1"/>
        <v>0</v>
      </c>
      <c r="U21" s="30">
        <f t="shared" si="1"/>
        <v>0</v>
      </c>
      <c r="V21" s="30">
        <f t="shared" si="1"/>
        <v>0</v>
      </c>
      <c r="W21" s="30">
        <f t="shared" si="1"/>
        <v>0</v>
      </c>
      <c r="X21" s="30">
        <f t="shared" si="1"/>
        <v>0</v>
      </c>
      <c r="Y21" s="30">
        <f t="shared" si="1"/>
        <v>0</v>
      </c>
      <c r="Z21" s="30">
        <f t="shared" si="1"/>
        <v>0</v>
      </c>
      <c r="AA21" s="30">
        <f>SUM(AA20)</f>
        <v>0</v>
      </c>
      <c r="AB21" s="30">
        <f>SUM(AB20)</f>
        <v>0</v>
      </c>
      <c r="AC21" s="30">
        <f>SUM(AC20)</f>
        <v>0</v>
      </c>
      <c r="AD21" s="30">
        <f t="shared" si="1"/>
        <v>0</v>
      </c>
      <c r="AE21" s="30">
        <f t="shared" si="1"/>
        <v>0</v>
      </c>
      <c r="AF21" s="30">
        <f t="shared" si="1"/>
        <v>0</v>
      </c>
      <c r="AG21" s="30">
        <f t="shared" si="1"/>
        <v>0</v>
      </c>
      <c r="AH21" s="30">
        <f t="shared" si="1"/>
        <v>0</v>
      </c>
      <c r="AI21" s="10"/>
      <c r="AJ21" s="2"/>
      <c r="AK21" s="2"/>
    </row>
    <row r="22" spans="1:37" ht="12" customHeight="1">
      <c r="A22" s="90" t="s">
        <v>36</v>
      </c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91"/>
      <c r="AE22" s="91"/>
      <c r="AF22" s="91"/>
      <c r="AG22" s="91"/>
      <c r="AH22" s="92"/>
      <c r="AI22" s="2"/>
      <c r="AJ22" s="2"/>
      <c r="AK22" s="2"/>
    </row>
    <row r="23" spans="1:37" ht="99" customHeight="1" hidden="1">
      <c r="A23" s="74"/>
      <c r="B23" s="57"/>
      <c r="C23" s="13"/>
      <c r="D23" s="13"/>
      <c r="E23" s="13"/>
      <c r="F23" s="13"/>
      <c r="G23" s="13"/>
      <c r="H23" s="57"/>
      <c r="I23" s="51"/>
      <c r="J23" s="13"/>
      <c r="K23" s="13"/>
      <c r="L23" s="13"/>
      <c r="M23" s="13"/>
      <c r="N23" s="13"/>
      <c r="O23" s="50"/>
      <c r="P23" s="50"/>
      <c r="Q23" s="25"/>
      <c r="R23" s="25"/>
      <c r="S23" s="13"/>
      <c r="T23" s="50"/>
      <c r="U23" s="50"/>
      <c r="V23" s="29"/>
      <c r="W23" s="29"/>
      <c r="X23" s="29"/>
      <c r="Y23" s="29"/>
      <c r="Z23" s="50"/>
      <c r="AA23" s="13"/>
      <c r="AB23" s="50"/>
      <c r="AC23" s="50"/>
      <c r="AD23" s="29"/>
      <c r="AE23" s="29"/>
      <c r="AF23" s="29"/>
      <c r="AG23" s="29"/>
      <c r="AH23" s="29"/>
      <c r="AI23" s="2"/>
      <c r="AJ23" s="2"/>
      <c r="AK23" s="2"/>
    </row>
    <row r="24" spans="1:37" ht="103.5" customHeight="1" hidden="1">
      <c r="A24" s="75"/>
      <c r="B24" s="57"/>
      <c r="C24" s="13"/>
      <c r="D24" s="13"/>
      <c r="E24" s="13"/>
      <c r="F24" s="13"/>
      <c r="G24" s="13"/>
      <c r="H24" s="57"/>
      <c r="I24" s="51"/>
      <c r="J24" s="13"/>
      <c r="K24" s="49"/>
      <c r="L24" s="13"/>
      <c r="M24" s="49"/>
      <c r="N24" s="49"/>
      <c r="O24" s="50"/>
      <c r="P24" s="50"/>
      <c r="Q24" s="50"/>
      <c r="R24" s="50"/>
      <c r="S24" s="50"/>
      <c r="T24" s="50"/>
      <c r="U24" s="50"/>
      <c r="V24" s="29"/>
      <c r="W24" s="29"/>
      <c r="X24" s="29"/>
      <c r="Y24" s="29"/>
      <c r="Z24" s="50"/>
      <c r="AA24" s="49"/>
      <c r="AB24" s="50"/>
      <c r="AC24" s="50"/>
      <c r="AD24" s="29"/>
      <c r="AE24" s="29"/>
      <c r="AF24" s="29"/>
      <c r="AG24" s="29"/>
      <c r="AH24" s="29"/>
      <c r="AI24" s="2"/>
      <c r="AJ24" s="2"/>
      <c r="AK24" s="2"/>
    </row>
    <row r="25" spans="1:37" ht="102" customHeight="1">
      <c r="A25" s="76">
        <v>1</v>
      </c>
      <c r="B25" s="58" t="s">
        <v>45</v>
      </c>
      <c r="C25" s="52" t="s">
        <v>47</v>
      </c>
      <c r="D25" s="52" t="s">
        <v>44</v>
      </c>
      <c r="E25" s="52" t="s">
        <v>46</v>
      </c>
      <c r="F25" s="52" t="s">
        <v>42</v>
      </c>
      <c r="G25" s="52" t="s">
        <v>41</v>
      </c>
      <c r="H25" s="58" t="s">
        <v>45</v>
      </c>
      <c r="I25" s="53">
        <v>42930</v>
      </c>
      <c r="J25" s="52" t="s">
        <v>57</v>
      </c>
      <c r="K25" s="52">
        <v>13392000</v>
      </c>
      <c r="L25" s="52" t="s">
        <v>43</v>
      </c>
      <c r="M25" s="54" t="s">
        <v>23</v>
      </c>
      <c r="N25" s="52">
        <v>2232000</v>
      </c>
      <c r="O25" s="55">
        <v>0</v>
      </c>
      <c r="P25" s="55">
        <v>0</v>
      </c>
      <c r="Q25" s="55">
        <v>0</v>
      </c>
      <c r="R25" s="55">
        <v>0</v>
      </c>
      <c r="S25" s="55">
        <v>0</v>
      </c>
      <c r="T25" s="55">
        <v>0</v>
      </c>
      <c r="U25" s="55">
        <v>0</v>
      </c>
      <c r="V25" s="56">
        <v>0</v>
      </c>
      <c r="W25" s="56">
        <v>0</v>
      </c>
      <c r="X25" s="56">
        <v>0</v>
      </c>
      <c r="Y25" s="56">
        <v>0</v>
      </c>
      <c r="Z25" s="55">
        <v>0</v>
      </c>
      <c r="AA25" s="52">
        <v>0</v>
      </c>
      <c r="AB25" s="55">
        <v>0</v>
      </c>
      <c r="AC25" s="55">
        <v>0</v>
      </c>
      <c r="AD25" s="29">
        <f>N25+S25-V25-AA25</f>
        <v>2232000</v>
      </c>
      <c r="AE25" s="29">
        <v>0</v>
      </c>
      <c r="AF25" s="56">
        <f>SUM(AF24)</f>
        <v>0</v>
      </c>
      <c r="AG25" s="56">
        <v>0</v>
      </c>
      <c r="AH25" s="56">
        <v>0</v>
      </c>
      <c r="AI25" s="2"/>
      <c r="AJ25" s="2"/>
      <c r="AK25" s="2"/>
    </row>
    <row r="26" spans="1:37" ht="102" customHeight="1">
      <c r="A26" s="76">
        <v>2</v>
      </c>
      <c r="B26" s="58" t="s">
        <v>48</v>
      </c>
      <c r="C26" s="52" t="s">
        <v>49</v>
      </c>
      <c r="D26" s="52" t="s">
        <v>50</v>
      </c>
      <c r="E26" s="52" t="s">
        <v>51</v>
      </c>
      <c r="F26" s="52" t="s">
        <v>42</v>
      </c>
      <c r="G26" s="52" t="s">
        <v>41</v>
      </c>
      <c r="H26" s="58" t="s">
        <v>48</v>
      </c>
      <c r="I26" s="53">
        <v>42964</v>
      </c>
      <c r="J26" s="52" t="s">
        <v>57</v>
      </c>
      <c r="K26" s="52">
        <v>3707000</v>
      </c>
      <c r="L26" s="52" t="s">
        <v>43</v>
      </c>
      <c r="M26" s="54" t="s">
        <v>23</v>
      </c>
      <c r="N26" s="52">
        <v>817000</v>
      </c>
      <c r="O26" s="55">
        <v>0</v>
      </c>
      <c r="P26" s="55">
        <v>0</v>
      </c>
      <c r="Q26" s="55">
        <v>0</v>
      </c>
      <c r="R26" s="55">
        <v>0</v>
      </c>
      <c r="S26" s="55">
        <v>0</v>
      </c>
      <c r="T26" s="55">
        <v>0</v>
      </c>
      <c r="U26" s="55">
        <v>0</v>
      </c>
      <c r="V26" s="56">
        <v>0</v>
      </c>
      <c r="W26" s="56">
        <v>0</v>
      </c>
      <c r="X26" s="56">
        <v>0</v>
      </c>
      <c r="Y26" s="56">
        <v>0</v>
      </c>
      <c r="Z26" s="55">
        <v>0</v>
      </c>
      <c r="AA26" s="52">
        <v>0</v>
      </c>
      <c r="AB26" s="55">
        <v>0</v>
      </c>
      <c r="AC26" s="55">
        <v>0</v>
      </c>
      <c r="AD26" s="29">
        <f>N26+S26-V26-AA26</f>
        <v>817000</v>
      </c>
      <c r="AE26" s="29">
        <v>0</v>
      </c>
      <c r="AF26" s="56">
        <f>SUM(AF25)</f>
        <v>0</v>
      </c>
      <c r="AG26" s="56">
        <v>0</v>
      </c>
      <c r="AH26" s="56">
        <v>0</v>
      </c>
      <c r="AI26" s="2"/>
      <c r="AJ26" s="2"/>
      <c r="AK26" s="2"/>
    </row>
    <row r="27" spans="1:37" ht="102" customHeight="1">
      <c r="A27" s="76">
        <v>3</v>
      </c>
      <c r="B27" s="58" t="s">
        <v>53</v>
      </c>
      <c r="C27" s="52" t="s">
        <v>54</v>
      </c>
      <c r="D27" s="52" t="s">
        <v>55</v>
      </c>
      <c r="E27" s="52" t="s">
        <v>56</v>
      </c>
      <c r="F27" s="52" t="s">
        <v>42</v>
      </c>
      <c r="G27" s="52" t="s">
        <v>41</v>
      </c>
      <c r="H27" s="58" t="s">
        <v>53</v>
      </c>
      <c r="I27" s="53">
        <v>43080</v>
      </c>
      <c r="J27" s="52"/>
      <c r="K27" s="52">
        <v>1776000</v>
      </c>
      <c r="L27" s="52" t="s">
        <v>43</v>
      </c>
      <c r="M27" s="54" t="s">
        <v>23</v>
      </c>
      <c r="N27" s="52">
        <v>592000</v>
      </c>
      <c r="O27" s="55">
        <v>0</v>
      </c>
      <c r="P27" s="55">
        <v>0</v>
      </c>
      <c r="Q27" s="55">
        <v>0</v>
      </c>
      <c r="R27" s="55">
        <v>0</v>
      </c>
      <c r="S27" s="52">
        <v>0</v>
      </c>
      <c r="T27" s="55">
        <v>0</v>
      </c>
      <c r="U27" s="55">
        <v>0</v>
      </c>
      <c r="V27" s="56">
        <v>0</v>
      </c>
      <c r="W27" s="56">
        <v>0</v>
      </c>
      <c r="X27" s="56">
        <v>0</v>
      </c>
      <c r="Y27" s="56">
        <v>0</v>
      </c>
      <c r="Z27" s="55">
        <v>0</v>
      </c>
      <c r="AA27" s="52">
        <v>0</v>
      </c>
      <c r="AB27" s="55">
        <v>0</v>
      </c>
      <c r="AC27" s="55">
        <v>0</v>
      </c>
      <c r="AD27" s="56">
        <f>N27+S27-V27-AA27</f>
        <v>592000</v>
      </c>
      <c r="AE27" s="29">
        <v>0</v>
      </c>
      <c r="AF27" s="56">
        <f>SUM(AF26)</f>
        <v>0</v>
      </c>
      <c r="AG27" s="56">
        <v>0</v>
      </c>
      <c r="AH27" s="56">
        <v>0</v>
      </c>
      <c r="AI27" s="2"/>
      <c r="AJ27" s="2"/>
      <c r="AK27" s="2"/>
    </row>
    <row r="28" spans="1:37" ht="102" customHeight="1">
      <c r="A28" s="76">
        <v>4</v>
      </c>
      <c r="B28" s="58" t="s">
        <v>60</v>
      </c>
      <c r="C28" s="52" t="s">
        <v>59</v>
      </c>
      <c r="D28" s="52" t="s">
        <v>58</v>
      </c>
      <c r="E28" s="52" t="s">
        <v>66</v>
      </c>
      <c r="F28" s="52" t="s">
        <v>42</v>
      </c>
      <c r="G28" s="52" t="s">
        <v>41</v>
      </c>
      <c r="H28" s="58" t="s">
        <v>60</v>
      </c>
      <c r="I28" s="70" t="s">
        <v>68</v>
      </c>
      <c r="J28" s="52"/>
      <c r="K28" s="52">
        <v>7807000</v>
      </c>
      <c r="L28" s="52" t="s">
        <v>61</v>
      </c>
      <c r="M28" s="54" t="s">
        <v>23</v>
      </c>
      <c r="N28" s="52">
        <v>4557000</v>
      </c>
      <c r="O28" s="55">
        <v>0</v>
      </c>
      <c r="P28" s="55">
        <v>0</v>
      </c>
      <c r="Q28" s="55">
        <v>0</v>
      </c>
      <c r="R28" s="55">
        <v>0</v>
      </c>
      <c r="S28" s="52">
        <v>0</v>
      </c>
      <c r="T28" s="55">
        <v>0</v>
      </c>
      <c r="U28" s="55">
        <v>0</v>
      </c>
      <c r="V28" s="56">
        <v>0</v>
      </c>
      <c r="W28" s="56">
        <v>0</v>
      </c>
      <c r="X28" s="56">
        <v>0</v>
      </c>
      <c r="Y28" s="56">
        <v>0</v>
      </c>
      <c r="Z28" s="55">
        <v>0</v>
      </c>
      <c r="AA28" s="52">
        <v>0</v>
      </c>
      <c r="AB28" s="55">
        <v>0</v>
      </c>
      <c r="AC28" s="55">
        <v>0</v>
      </c>
      <c r="AD28" s="29">
        <v>4557000</v>
      </c>
      <c r="AE28" s="29">
        <v>0</v>
      </c>
      <c r="AF28" s="56">
        <v>0</v>
      </c>
      <c r="AG28" s="56">
        <v>0</v>
      </c>
      <c r="AH28" s="56">
        <v>0</v>
      </c>
      <c r="AI28" s="2"/>
      <c r="AJ28" s="2"/>
      <c r="AK28" s="2"/>
    </row>
    <row r="29" spans="1:37" ht="102" customHeight="1">
      <c r="A29" s="76">
        <v>5</v>
      </c>
      <c r="B29" s="58" t="s">
        <v>62</v>
      </c>
      <c r="C29" s="52" t="s">
        <v>65</v>
      </c>
      <c r="D29" s="52" t="s">
        <v>63</v>
      </c>
      <c r="E29" s="52" t="s">
        <v>64</v>
      </c>
      <c r="F29" s="52" t="s">
        <v>42</v>
      </c>
      <c r="G29" s="52" t="s">
        <v>41</v>
      </c>
      <c r="H29" s="58" t="s">
        <v>62</v>
      </c>
      <c r="I29" s="70" t="s">
        <v>67</v>
      </c>
      <c r="J29" s="52"/>
      <c r="K29" s="52">
        <v>2757368</v>
      </c>
      <c r="L29" s="52" t="s">
        <v>61</v>
      </c>
      <c r="M29" s="54" t="s">
        <v>23</v>
      </c>
      <c r="N29" s="52">
        <v>1837368</v>
      </c>
      <c r="O29" s="55">
        <v>0</v>
      </c>
      <c r="P29" s="55">
        <v>0</v>
      </c>
      <c r="Q29" s="55">
        <v>0</v>
      </c>
      <c r="R29" s="55">
        <v>0</v>
      </c>
      <c r="S29" s="52">
        <v>0</v>
      </c>
      <c r="T29" s="55">
        <v>0</v>
      </c>
      <c r="U29" s="55">
        <v>0</v>
      </c>
      <c r="V29" s="56">
        <v>0</v>
      </c>
      <c r="W29" s="56">
        <v>0</v>
      </c>
      <c r="X29" s="56">
        <v>0</v>
      </c>
      <c r="Y29" s="56">
        <v>0</v>
      </c>
      <c r="Z29" s="55">
        <v>0</v>
      </c>
      <c r="AA29" s="52">
        <v>0</v>
      </c>
      <c r="AB29" s="55">
        <v>0</v>
      </c>
      <c r="AC29" s="55">
        <v>0</v>
      </c>
      <c r="AD29" s="29">
        <f>N29+S29-V29-Y29-AA29</f>
        <v>1837368</v>
      </c>
      <c r="AE29" s="29">
        <v>0</v>
      </c>
      <c r="AF29" s="56">
        <v>0</v>
      </c>
      <c r="AG29" s="56">
        <v>0</v>
      </c>
      <c r="AH29" s="56">
        <v>0</v>
      </c>
      <c r="AI29" s="2"/>
      <c r="AJ29" s="2"/>
      <c r="AK29" s="2"/>
    </row>
    <row r="30" spans="1:37" ht="102" customHeight="1">
      <c r="A30" s="76">
        <v>6</v>
      </c>
      <c r="B30" s="70">
        <v>42612</v>
      </c>
      <c r="C30" s="52" t="s">
        <v>71</v>
      </c>
      <c r="D30" s="52" t="s">
        <v>72</v>
      </c>
      <c r="E30" s="52" t="s">
        <v>73</v>
      </c>
      <c r="F30" s="52" t="s">
        <v>42</v>
      </c>
      <c r="G30" s="52" t="s">
        <v>41</v>
      </c>
      <c r="H30" s="70">
        <v>42612</v>
      </c>
      <c r="I30" s="70">
        <v>43706</v>
      </c>
      <c r="J30" s="52"/>
      <c r="K30" s="52">
        <v>19524000</v>
      </c>
      <c r="L30" s="52" t="s">
        <v>74</v>
      </c>
      <c r="M30" s="54" t="s">
        <v>23</v>
      </c>
      <c r="N30" s="54">
        <v>19524000</v>
      </c>
      <c r="O30" s="55">
        <v>0</v>
      </c>
      <c r="P30" s="55">
        <v>0</v>
      </c>
      <c r="Q30" s="55">
        <v>0</v>
      </c>
      <c r="R30" s="55">
        <v>0</v>
      </c>
      <c r="S30" s="52">
        <v>2170000</v>
      </c>
      <c r="T30" s="55">
        <v>1274.36</v>
      </c>
      <c r="U30" s="55">
        <v>19530</v>
      </c>
      <c r="V30" s="56">
        <v>2170000</v>
      </c>
      <c r="W30" s="56">
        <v>0</v>
      </c>
      <c r="X30" s="56">
        <v>0</v>
      </c>
      <c r="Y30" s="56">
        <v>2170000</v>
      </c>
      <c r="Z30" s="55">
        <v>0</v>
      </c>
      <c r="AA30" s="52">
        <v>0</v>
      </c>
      <c r="AB30" s="55">
        <v>0</v>
      </c>
      <c r="AC30" s="55">
        <v>0</v>
      </c>
      <c r="AD30" s="29">
        <f>N30+S30-V30-Y30-AA30</f>
        <v>17354000</v>
      </c>
      <c r="AE30" s="29">
        <v>1274.36</v>
      </c>
      <c r="AF30" s="56">
        <v>19530</v>
      </c>
      <c r="AG30" s="56">
        <v>0</v>
      </c>
      <c r="AH30" s="56">
        <v>1274.36</v>
      </c>
      <c r="AI30" s="2"/>
      <c r="AJ30" s="2"/>
      <c r="AK30" s="2"/>
    </row>
    <row r="31" spans="1:34" ht="12.75">
      <c r="A31" s="124" t="s">
        <v>10</v>
      </c>
      <c r="B31" s="125"/>
      <c r="C31" s="125"/>
      <c r="D31" s="125"/>
      <c r="E31" s="125"/>
      <c r="F31" s="125"/>
      <c r="G31" s="125"/>
      <c r="H31" s="125"/>
      <c r="I31" s="125"/>
      <c r="J31" s="126"/>
      <c r="K31" s="30">
        <f>SUM(K23:K30)</f>
        <v>48963368</v>
      </c>
      <c r="L31" s="30"/>
      <c r="M31" s="30"/>
      <c r="N31" s="30">
        <f aca="true" t="shared" si="2" ref="N31:AD31">SUM(N23:N30)</f>
        <v>29559368</v>
      </c>
      <c r="O31" s="30">
        <f t="shared" si="2"/>
        <v>0</v>
      </c>
      <c r="P31" s="30">
        <f t="shared" si="2"/>
        <v>0</v>
      </c>
      <c r="Q31" s="30">
        <f t="shared" si="2"/>
        <v>0</v>
      </c>
      <c r="R31" s="30">
        <f t="shared" si="2"/>
        <v>0</v>
      </c>
      <c r="S31" s="30">
        <f t="shared" si="2"/>
        <v>2170000</v>
      </c>
      <c r="T31" s="30">
        <f t="shared" si="2"/>
        <v>1274.36</v>
      </c>
      <c r="U31" s="30">
        <f t="shared" si="2"/>
        <v>19530</v>
      </c>
      <c r="V31" s="30">
        <f t="shared" si="2"/>
        <v>2170000</v>
      </c>
      <c r="W31" s="30">
        <f t="shared" si="2"/>
        <v>0</v>
      </c>
      <c r="X31" s="30">
        <f t="shared" si="2"/>
        <v>0</v>
      </c>
      <c r="Y31" s="30">
        <f t="shared" si="2"/>
        <v>2170000</v>
      </c>
      <c r="Z31" s="30">
        <f t="shared" si="2"/>
        <v>0</v>
      </c>
      <c r="AA31" s="30">
        <f t="shared" si="2"/>
        <v>0</v>
      </c>
      <c r="AB31" s="30">
        <f t="shared" si="2"/>
        <v>0</v>
      </c>
      <c r="AC31" s="30">
        <f t="shared" si="2"/>
        <v>0</v>
      </c>
      <c r="AD31" s="30">
        <f t="shared" si="2"/>
        <v>27389368</v>
      </c>
      <c r="AE31" s="30">
        <f>SUM(AE23:AE30)</f>
        <v>1274.36</v>
      </c>
      <c r="AF31" s="30">
        <f>SUM(AF23:AF30)</f>
        <v>19530</v>
      </c>
      <c r="AG31" s="30">
        <f>SUM(AG23:AG29)</f>
        <v>0</v>
      </c>
      <c r="AH31" s="30">
        <f>SUM(AH23:AH30)</f>
        <v>1274.36</v>
      </c>
    </row>
    <row r="32" spans="1:34" ht="15" customHeight="1">
      <c r="A32" s="99" t="s">
        <v>37</v>
      </c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0"/>
      <c r="X32" s="100"/>
      <c r="Y32" s="100"/>
      <c r="Z32" s="100"/>
      <c r="AA32" s="100"/>
      <c r="AB32" s="100"/>
      <c r="AC32" s="100"/>
      <c r="AD32" s="100"/>
      <c r="AE32" s="100"/>
      <c r="AF32" s="100"/>
      <c r="AG32" s="100"/>
      <c r="AH32" s="101"/>
    </row>
    <row r="33" spans="1:34" ht="12.75">
      <c r="A33" s="29"/>
      <c r="B33" s="29"/>
      <c r="C33" s="13"/>
      <c r="D33" s="13"/>
      <c r="E33" s="13"/>
      <c r="F33" s="26"/>
      <c r="G33" s="26"/>
      <c r="H33" s="13"/>
      <c r="I33" s="13"/>
      <c r="J33" s="26"/>
      <c r="K33" s="26"/>
      <c r="L33" s="26"/>
      <c r="M33" s="26"/>
      <c r="N33" s="26"/>
      <c r="O33" s="13"/>
      <c r="P33" s="13"/>
      <c r="Q33" s="13"/>
      <c r="R33" s="13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14"/>
      <c r="AE33" s="14"/>
      <c r="AF33" s="14"/>
      <c r="AG33" s="25"/>
      <c r="AH33" s="25"/>
    </row>
    <row r="34" spans="1:34" ht="12.75">
      <c r="A34" s="124" t="s">
        <v>11</v>
      </c>
      <c r="B34" s="125"/>
      <c r="C34" s="125"/>
      <c r="D34" s="125"/>
      <c r="E34" s="125"/>
      <c r="F34" s="125"/>
      <c r="G34" s="125"/>
      <c r="H34" s="125"/>
      <c r="I34" s="125"/>
      <c r="J34" s="126"/>
      <c r="K34" s="15"/>
      <c r="L34" s="15"/>
      <c r="M34" s="15"/>
      <c r="N34" s="27">
        <v>0</v>
      </c>
      <c r="O34" s="15">
        <f aca="true" t="shared" si="3" ref="O34:AH34">SUM(O33:O33)</f>
        <v>0</v>
      </c>
      <c r="P34" s="15">
        <f t="shared" si="3"/>
        <v>0</v>
      </c>
      <c r="Q34" s="15">
        <f t="shared" si="3"/>
        <v>0</v>
      </c>
      <c r="R34" s="15">
        <f t="shared" si="3"/>
        <v>0</v>
      </c>
      <c r="S34" s="15">
        <f t="shared" si="3"/>
        <v>0</v>
      </c>
      <c r="T34" s="15">
        <f t="shared" si="3"/>
        <v>0</v>
      </c>
      <c r="U34" s="15">
        <f t="shared" si="3"/>
        <v>0</v>
      </c>
      <c r="V34" s="15">
        <f t="shared" si="3"/>
        <v>0</v>
      </c>
      <c r="W34" s="15">
        <f t="shared" si="3"/>
        <v>0</v>
      </c>
      <c r="X34" s="15">
        <f t="shared" si="3"/>
        <v>0</v>
      </c>
      <c r="Y34" s="15">
        <f t="shared" si="3"/>
        <v>0</v>
      </c>
      <c r="Z34" s="15">
        <f t="shared" si="3"/>
        <v>0</v>
      </c>
      <c r="AA34" s="15">
        <f>SUM(AA33)</f>
        <v>0</v>
      </c>
      <c r="AB34" s="15">
        <f>SUM(AB33)</f>
        <v>0</v>
      </c>
      <c r="AC34" s="15">
        <f>SUM(AC33)</f>
        <v>0</v>
      </c>
      <c r="AD34" s="15">
        <f t="shared" si="3"/>
        <v>0</v>
      </c>
      <c r="AE34" s="15">
        <f t="shared" si="3"/>
        <v>0</v>
      </c>
      <c r="AF34" s="15">
        <f t="shared" si="3"/>
        <v>0</v>
      </c>
      <c r="AG34" s="15">
        <f t="shared" si="3"/>
        <v>0</v>
      </c>
      <c r="AH34" s="15">
        <f t="shared" si="3"/>
        <v>0</v>
      </c>
    </row>
    <row r="35" spans="1:34" ht="12.75">
      <c r="A35" s="99" t="s">
        <v>38</v>
      </c>
      <c r="B35" s="100"/>
      <c r="C35" s="100"/>
      <c r="D35" s="100"/>
      <c r="E35" s="100"/>
      <c r="F35" s="100"/>
      <c r="G35" s="100"/>
      <c r="H35" s="100"/>
      <c r="I35" s="100"/>
      <c r="J35" s="101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29"/>
      <c r="AB35" s="29"/>
      <c r="AC35" s="29"/>
      <c r="AD35" s="29"/>
      <c r="AE35" s="47"/>
      <c r="AF35" s="47"/>
      <c r="AG35" s="47"/>
      <c r="AH35" s="47"/>
    </row>
    <row r="36" spans="1:34" ht="12.75">
      <c r="A36" s="29"/>
      <c r="B36" s="29"/>
      <c r="C36" s="13"/>
      <c r="D36" s="13"/>
      <c r="E36" s="13"/>
      <c r="F36" s="13"/>
      <c r="G36" s="26"/>
      <c r="H36" s="26"/>
      <c r="I36" s="26"/>
      <c r="J36" s="26"/>
      <c r="K36" s="25"/>
      <c r="L36" s="25"/>
      <c r="M36" s="25"/>
      <c r="N36" s="25"/>
      <c r="O36" s="25"/>
      <c r="P36" s="25"/>
      <c r="Q36" s="25"/>
      <c r="R36" s="25"/>
      <c r="S36" s="25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14"/>
      <c r="AE36" s="14"/>
      <c r="AF36" s="14"/>
      <c r="AG36" s="28"/>
      <c r="AH36" s="28"/>
    </row>
    <row r="37" spans="1:34" ht="12.75">
      <c r="A37" s="99" t="s">
        <v>12</v>
      </c>
      <c r="B37" s="100"/>
      <c r="C37" s="100"/>
      <c r="D37" s="100"/>
      <c r="E37" s="100"/>
      <c r="F37" s="100"/>
      <c r="G37" s="100"/>
      <c r="H37" s="100"/>
      <c r="I37" s="100"/>
      <c r="J37" s="101"/>
      <c r="K37" s="29"/>
      <c r="L37" s="29"/>
      <c r="M37" s="29"/>
      <c r="N37" s="29">
        <f aca="true" t="shared" si="4" ref="N37:AH37">SUM(N36)</f>
        <v>0</v>
      </c>
      <c r="O37" s="29">
        <f t="shared" si="4"/>
        <v>0</v>
      </c>
      <c r="P37" s="29">
        <f t="shared" si="4"/>
        <v>0</v>
      </c>
      <c r="Q37" s="29">
        <f t="shared" si="4"/>
        <v>0</v>
      </c>
      <c r="R37" s="29">
        <f t="shared" si="4"/>
        <v>0</v>
      </c>
      <c r="S37" s="29">
        <f t="shared" si="4"/>
        <v>0</v>
      </c>
      <c r="T37" s="29">
        <f t="shared" si="4"/>
        <v>0</v>
      </c>
      <c r="U37" s="29">
        <f t="shared" si="4"/>
        <v>0</v>
      </c>
      <c r="V37" s="29">
        <f t="shared" si="4"/>
        <v>0</v>
      </c>
      <c r="W37" s="29">
        <f t="shared" si="4"/>
        <v>0</v>
      </c>
      <c r="X37" s="29">
        <f t="shared" si="4"/>
        <v>0</v>
      </c>
      <c r="Y37" s="29">
        <f t="shared" si="4"/>
        <v>0</v>
      </c>
      <c r="Z37" s="29">
        <f t="shared" si="4"/>
        <v>0</v>
      </c>
      <c r="AA37" s="15">
        <f>SUM(AA36)</f>
        <v>0</v>
      </c>
      <c r="AB37" s="15">
        <f>SUM(AB36)</f>
        <v>0</v>
      </c>
      <c r="AC37" s="15">
        <f>SUM(AC36)</f>
        <v>0</v>
      </c>
      <c r="AD37" s="29">
        <f t="shared" si="4"/>
        <v>0</v>
      </c>
      <c r="AE37" s="29">
        <f t="shared" si="4"/>
        <v>0</v>
      </c>
      <c r="AF37" s="29">
        <f t="shared" si="4"/>
        <v>0</v>
      </c>
      <c r="AG37" s="29">
        <f t="shared" si="4"/>
        <v>0</v>
      </c>
      <c r="AH37" s="29">
        <f t="shared" si="4"/>
        <v>0</v>
      </c>
    </row>
    <row r="38" spans="1:34" ht="12.75">
      <c r="A38" s="99" t="s">
        <v>13</v>
      </c>
      <c r="B38" s="100"/>
      <c r="C38" s="100"/>
      <c r="D38" s="100"/>
      <c r="E38" s="100"/>
      <c r="F38" s="100"/>
      <c r="G38" s="101"/>
      <c r="H38" s="48"/>
      <c r="I38" s="48"/>
      <c r="J38" s="48"/>
      <c r="K38" s="30">
        <f>K31</f>
        <v>48963368</v>
      </c>
      <c r="L38" s="48"/>
      <c r="M38" s="48"/>
      <c r="N38" s="30">
        <f>SUM(N37,N34,N31,N21)</f>
        <v>29559368</v>
      </c>
      <c r="O38" s="28">
        <f>SUM(O31)</f>
        <v>0</v>
      </c>
      <c r="P38" s="25">
        <v>0</v>
      </c>
      <c r="Q38" s="30">
        <f>SUM(Q37,Q34,Q31,Q21)</f>
        <v>0</v>
      </c>
      <c r="R38" s="28">
        <f>SUM(R31)</f>
        <v>0</v>
      </c>
      <c r="S38" s="30">
        <f aca="true" t="shared" si="5" ref="S38:AH38">SUM(S37,S34,S31,S21)</f>
        <v>2170000</v>
      </c>
      <c r="T38" s="30">
        <f t="shared" si="5"/>
        <v>1274.36</v>
      </c>
      <c r="U38" s="30">
        <f t="shared" si="5"/>
        <v>19530</v>
      </c>
      <c r="V38" s="30">
        <f t="shared" si="5"/>
        <v>2170000</v>
      </c>
      <c r="W38" s="30">
        <f t="shared" si="5"/>
        <v>0</v>
      </c>
      <c r="X38" s="30">
        <f t="shared" si="5"/>
        <v>0</v>
      </c>
      <c r="Y38" s="30">
        <f t="shared" si="5"/>
        <v>2170000</v>
      </c>
      <c r="Z38" s="30">
        <f t="shared" si="5"/>
        <v>0</v>
      </c>
      <c r="AA38" s="30">
        <f t="shared" si="5"/>
        <v>0</v>
      </c>
      <c r="AB38" s="30">
        <f t="shared" si="5"/>
        <v>0</v>
      </c>
      <c r="AC38" s="30">
        <f t="shared" si="5"/>
        <v>0</v>
      </c>
      <c r="AD38" s="30">
        <f t="shared" si="5"/>
        <v>27389368</v>
      </c>
      <c r="AE38" s="30">
        <f t="shared" si="5"/>
        <v>1274.36</v>
      </c>
      <c r="AF38" s="30">
        <f t="shared" si="5"/>
        <v>19530</v>
      </c>
      <c r="AG38" s="30">
        <f t="shared" si="5"/>
        <v>0</v>
      </c>
      <c r="AH38" s="30">
        <f t="shared" si="5"/>
        <v>1274.36</v>
      </c>
    </row>
    <row r="39" spans="1:34" ht="12.75">
      <c r="A39" s="59"/>
      <c r="B39" s="59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</row>
    <row r="40" spans="1:34" ht="12.75" customHeight="1">
      <c r="A40" s="59"/>
      <c r="B40" s="59"/>
      <c r="C40" s="117"/>
      <c r="D40" s="117"/>
      <c r="E40" s="117"/>
      <c r="F40" s="117"/>
      <c r="G40" s="117"/>
      <c r="H40" s="117"/>
      <c r="I40" s="117"/>
      <c r="J40" s="117"/>
      <c r="K40" s="117"/>
      <c r="L40" s="117"/>
      <c r="M40" s="117"/>
      <c r="N40" s="61"/>
      <c r="O40" s="61"/>
      <c r="P40" s="62"/>
      <c r="Q40" s="62"/>
      <c r="R40" s="62"/>
      <c r="S40" s="59"/>
      <c r="T40" s="59"/>
      <c r="U40" s="59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</row>
    <row r="41" spans="1:34" ht="12.75" customHeight="1">
      <c r="A41" s="59"/>
      <c r="B41" s="59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</row>
    <row r="42" spans="1:34" ht="15">
      <c r="A42" s="59"/>
      <c r="B42" s="59"/>
      <c r="C42" s="77"/>
      <c r="D42" s="65"/>
      <c r="E42" s="66"/>
      <c r="F42" s="67"/>
      <c r="G42" s="67"/>
      <c r="H42" s="72"/>
      <c r="I42" s="67"/>
      <c r="J42" s="67"/>
      <c r="K42" s="67" t="s">
        <v>70</v>
      </c>
      <c r="L42" s="67"/>
      <c r="M42" s="69"/>
      <c r="N42" s="69"/>
      <c r="O42" s="68"/>
      <c r="P42" s="72"/>
      <c r="Q42" s="73" t="s">
        <v>75</v>
      </c>
      <c r="R42" s="78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</row>
    <row r="43" spans="1:34" ht="12.75">
      <c r="A43" s="59"/>
      <c r="B43" s="59"/>
      <c r="C43" s="59"/>
      <c r="D43" s="79"/>
      <c r="E43" s="79"/>
      <c r="F43" s="79"/>
      <c r="G43" s="79"/>
      <c r="H43" s="79"/>
      <c r="I43" s="79"/>
      <c r="J43" s="79"/>
      <c r="K43" s="79"/>
      <c r="L43" s="79"/>
      <c r="M43" s="59"/>
      <c r="N43" s="59"/>
      <c r="O43" s="79"/>
      <c r="P43" s="79"/>
      <c r="Q43" s="79"/>
      <c r="R43" s="79"/>
      <c r="S43" s="7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</row>
    <row r="44" spans="1:34" ht="12.75">
      <c r="A44" s="59"/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</row>
  </sheetData>
  <sheetProtection/>
  <mergeCells count="43">
    <mergeCell ref="G14:G17"/>
    <mergeCell ref="H14:H17"/>
    <mergeCell ref="C11:U11"/>
    <mergeCell ref="A34:J34"/>
    <mergeCell ref="A31:J31"/>
    <mergeCell ref="A32:AH32"/>
    <mergeCell ref="AA2:AG2"/>
    <mergeCell ref="AA14:AC16"/>
    <mergeCell ref="AD14:AH15"/>
    <mergeCell ref="AG16:AH16"/>
    <mergeCell ref="G3:Q3"/>
    <mergeCell ref="J5:N5"/>
    <mergeCell ref="J4:R4"/>
    <mergeCell ref="I14:J16"/>
    <mergeCell ref="K14:K17"/>
    <mergeCell ref="E14:E17"/>
    <mergeCell ref="A37:J37"/>
    <mergeCell ref="A38:G38"/>
    <mergeCell ref="C40:M40"/>
    <mergeCell ref="A21:C21"/>
    <mergeCell ref="L14:L17"/>
    <mergeCell ref="A14:A17"/>
    <mergeCell ref="B14:B17"/>
    <mergeCell ref="A35:J35"/>
    <mergeCell ref="AC3:AH8"/>
    <mergeCell ref="C14:C17"/>
    <mergeCell ref="A22:AH22"/>
    <mergeCell ref="D14:D17"/>
    <mergeCell ref="F14:F17"/>
    <mergeCell ref="C10:N10"/>
    <mergeCell ref="C8:U8"/>
    <mergeCell ref="C9:U9"/>
    <mergeCell ref="AD16:AF16"/>
    <mergeCell ref="K12:L12"/>
    <mergeCell ref="N14:R15"/>
    <mergeCell ref="V16:X16"/>
    <mergeCell ref="A19:AH19"/>
    <mergeCell ref="V14:Z15"/>
    <mergeCell ref="Y16:Z16"/>
    <mergeCell ref="M14:M17"/>
    <mergeCell ref="Q16:R16"/>
    <mergeCell ref="N16:P16"/>
    <mergeCell ref="S14:U16"/>
  </mergeCells>
  <printOptions/>
  <pageMargins left="0" right="0" top="0" bottom="0" header="0.3937007874015748" footer="0.5118110236220472"/>
  <pageSetup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Alex</cp:lastModifiedBy>
  <cp:lastPrinted>2017-02-02T07:05:03Z</cp:lastPrinted>
  <dcterms:created xsi:type="dcterms:W3CDTF">2008-03-31T00:35:18Z</dcterms:created>
  <dcterms:modified xsi:type="dcterms:W3CDTF">2017-03-31T08:40:27Z</dcterms:modified>
  <cp:category/>
  <cp:version/>
  <cp:contentType/>
  <cp:contentStatus/>
</cp:coreProperties>
</file>