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'Доходы'!$A$201</definedName>
    <definedName name="REND_1" localSheetId="2">'Источники'!$A$35</definedName>
    <definedName name="REND_1" localSheetId="1">'Расходы'!$A$649</definedName>
    <definedName name="S_520" localSheetId="2">'Источники'!$A$14</definedName>
    <definedName name="S_620" localSheetId="2">'Источники'!$A$22</definedName>
    <definedName name="S_700" localSheetId="2">'Источники'!$A$23</definedName>
    <definedName name="S_700A" localSheetId="2">'Источники'!$A$24</definedName>
    <definedName name="S_700B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<sst xmlns="http://schemas.openxmlformats.org/spreadsheetml/2006/main" count="2845" uniqueCount="1096">
  <si>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(штрафы)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</si>
  <si>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</si>
  <si>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</si>
  <si>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</si>
  <si>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</si>
  <si>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</si>
  <si>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</si>
  <si>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</si>
  <si>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</si>
  <si>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</si>
  <si>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</si>
  <si>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182 10102030014000 110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</si>
  <si>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</si>
  <si>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</si>
  <si>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</si>
  <si>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182 10102040011000 110</t>
  </si>
  <si>
    <t>Налоги на товары (работы, услуги), реализуемые на территории Российской Федерации</t>
  </si>
  <si>
    <t>100 10300000000000 110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</si>
  <si>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</si>
  <si>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</si>
  <si>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</si>
  <si>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</si>
  <si>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</si>
  <si>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</si>
  <si>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</si>
  <si>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</si>
  <si>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</si>
  <si>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</si>
  <si>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</si>
  <si>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182 10500000000000 110</t>
  </si>
  <si>
    <t>Единый налог на вмененный доход для отдельных видов деятельности</t>
  </si>
  <si>
    <t>182 10502000020000 110</t>
  </si>
  <si>
    <t>182 10502010020000 110</t>
  </si>
  <si>
    <t>Единый налог на вмененный доход для отдельных видов деятельности (налог)</t>
  </si>
  <si>
    <t>182 10502010021000 110</t>
  </si>
  <si>
    <t>Единый налог на вмененный доход для отдельных видов деятельности (штрафы)</t>
  </si>
  <si>
    <t>182 10502010023000 110</t>
  </si>
  <si>
    <t>Единый налог на вмененный доход для отдельных видов деятельности (прочие поступления)</t>
  </si>
  <si>
    <t>182 10502010024000 110</t>
  </si>
  <si>
    <t>Единый налог на вмененный доход для отдельных видов деятельности (за налоговые периоды, истекшие до 1 января 2011 года) (штрафы)</t>
  </si>
  <si>
    <t>182 10502020023000 110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</si>
  <si>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</si>
  <si>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182 10502020024000 110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</si>
  <si>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</si>
  <si>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</si>
  <si>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</si>
  <si>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(налог)</t>
  </si>
  <si>
    <t>182 10503010011000 110</t>
  </si>
  <si>
    <t>Единый сельскохозяйственный налог (штрафы)</t>
  </si>
  <si>
    <t>182 10503010013000 110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</si>
  <si>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</si>
  <si>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182 10504020020000 110</t>
  </si>
  <si>
    <t>182 10504020021000 110</t>
  </si>
  <si>
    <t>Государственная пошлина</t>
  </si>
  <si>
    <t>000 10800000000000 110</t>
  </si>
  <si>
    <t>Государственная пошлина по делам, рассматриваемым в судах общей юрисдикции, мировыми судьями</t>
  </si>
  <si>
    <t>182 10803000010000 110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</si>
  <si>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</si>
  <si>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</si>
  <si>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</si>
  <si>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182 10803010011000 110</t>
  </si>
  <si>
    <t>Государственная пошлина за государственную регистрацию, а также за совершение прочих юридически значимых действий</t>
  </si>
  <si>
    <t>920 10807000010000 110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</si>
  <si>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</si>
  <si>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920 10807080010000 110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</si>
  <si>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</si>
  <si>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920 10807084010000 110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</si>
  <si>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</si>
  <si>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</si>
  <si>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 на прибыль организаций, зачислявшийся до 1 января 2005 года в местные бюджеты</t>
  </si>
  <si>
    <t>182 10901000000000 110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</si>
  <si>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</si>
  <si>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182 10901030050000 110</t>
  </si>
  <si>
    <t>Налог на прибыль организаций, зачислявшийся до 1 января 2005 года в местные бюджеты, мобилизуемый на территориях муниципальных районов (пени, проценты)</t>
  </si>
  <si>
    <t>182 10901030052000 110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</si>
  <si>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</si>
  <si>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</si>
  <si>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</si>
  <si>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</si>
  <si>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</si>
  <si>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000 11105010100000 120</t>
  </si>
  <si>
    <t>920 11105010100000 120</t>
  </si>
  <si>
    <t>940 11105010100000 120</t>
  </si>
  <si>
    <t>Платежи от государственных и муниципальных унитарных предприятий</t>
  </si>
  <si>
    <t>920 11107000000000 120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</si>
  <si>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</si>
  <si>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920 11107010000000 120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</si>
  <si>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</si>
  <si>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920 11107015050000 120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</si>
  <si>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</si>
  <si>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920 11109000000000 120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</si>
  <si>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</si>
  <si>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920 11109040000000 120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</si>
  <si>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</si>
  <si>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920 11109045050000 120</t>
  </si>
  <si>
    <t>Платежи при пользовании природными ресурсами</t>
  </si>
  <si>
    <t>048 11200000000000 120</t>
  </si>
  <si>
    <t>Плата за негативное воздействие на окружающую среду</t>
  </si>
  <si>
    <t>048 11201000010000 120</t>
  </si>
  <si>
    <t>Плата за выбросы загрязняющих веществ в атмосферный воздух стационарными объектами</t>
  </si>
  <si>
    <t>048 11201010010000 120</t>
  </si>
  <si>
    <t>Плата за выбросы загрязняющих веществ в атмосферный воздух стационарными объектами (федеральные госорганы)</t>
  </si>
  <si>
    <t>048 11201010016000 120</t>
  </si>
  <si>
    <t>Плата за выбросы загрязняющих веществ в атмосферный воздух передвижными объектами</t>
  </si>
  <si>
    <t>048 11201020010000 120</t>
  </si>
  <si>
    <t>Плата за выбросы загрязняющих веществ в атмосферный воздух передвижными объектами (федеральные гос органы)</t>
  </si>
  <si>
    <t>048 11201020016000 120</t>
  </si>
  <si>
    <t>Плата за размещение отходов производства и потребления</t>
  </si>
  <si>
    <t>048 11201040010000 120</t>
  </si>
  <si>
    <t>Плата за размещение отходов производства и потребления (федеральные госорганы)</t>
  </si>
  <si>
    <t>048 11201040016000 120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</si>
  <si>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</si>
  <si>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</si>
  <si>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</si>
  <si>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</si>
  <si>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920 11301000000000 130</t>
  </si>
  <si>
    <t>922 11301000000000 130</t>
  </si>
  <si>
    <t>Лицензионные сборы</t>
  </si>
  <si>
    <t>920 11302000000000 130</t>
  </si>
  <si>
    <t>Прочие доходы от компенсации затрат  бюджетов муниципальных районов</t>
  </si>
  <si>
    <t>920 11302995050000 130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</si>
  <si>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</si>
  <si>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</si>
  <si>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</si>
  <si>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920 11402000000000 000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</si>
  <si>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</si>
  <si>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920 11402053050000 410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</si>
  <si>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</si>
  <si>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</si>
  <si>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</si>
  <si>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</si>
  <si>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</si>
  <si>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</si>
  <si>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920 11406013050000 430</t>
  </si>
  <si>
    <t>940 11406013050000 430</t>
  </si>
  <si>
    <t>Административные платежи и сборы</t>
  </si>
  <si>
    <t>920 11500000000000 000</t>
  </si>
  <si>
    <t>Платежи, взимаемые государственными и муниципальными организациями за выполнение определенных функций</t>
  </si>
  <si>
    <t>920 11502000000000 140</t>
  </si>
  <si>
    <t>Платежи, взимаемые организациями муниципальных районов за выполнение определенных функций</t>
  </si>
  <si>
    <t>920 11502050050000 140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</si>
  <si>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</si>
  <si>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</si>
  <si>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</si>
  <si>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182 11603000000000 140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</si>
  <si>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</si>
  <si>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182 11603010010000 140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</si>
  <si>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</si>
  <si>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</si>
  <si>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</si>
  <si>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(бюджетные учреждения)</t>
  </si>
  <si>
    <t>182 11603030016000 140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</si>
  <si>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</si>
  <si>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188 11608000010000 140</t>
  </si>
  <si>
    <t>188 11608010010000 140</t>
  </si>
  <si>
    <t>188 11608010016000 140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</si>
  <si>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</si>
  <si>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188 11608020016000 140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</si>
  <si>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</si>
  <si>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322 11621000000000 140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</si>
  <si>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</si>
  <si>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322 11621050050000 140</t>
  </si>
  <si>
    <t>322 11621050056000 140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</si>
  <si>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</si>
  <si>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000 11625000010000 140</t>
  </si>
  <si>
    <t>Денежные взыскания (штрафы) за нарушение законодательства об охране и использовании животного мира</t>
  </si>
  <si>
    <t>815 11625030010000 140</t>
  </si>
  <si>
    <t>Денежные взыскания (штрафы) за нарушение законодательства в области охраны окружающей среды</t>
  </si>
  <si>
    <t>188 11625050010000 140</t>
  </si>
  <si>
    <t>Денежные взыскания (штрафы) за нарушение земельного законодательства</t>
  </si>
  <si>
    <t>000 11625060010000 140</t>
  </si>
  <si>
    <t>321 11625060010000 140</t>
  </si>
  <si>
    <t>000 11625060016000 140</t>
  </si>
  <si>
    <t>081 11625060016000 140</t>
  </si>
  <si>
    <t>321 11625060016000 140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</si>
  <si>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</si>
  <si>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000 11628000010000 140</t>
  </si>
  <si>
    <t>141 11628000010000 140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</si>
  <si>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</si>
  <si>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000 11628000016000 140</t>
  </si>
  <si>
    <t>141 11628000016000 140</t>
  </si>
  <si>
    <t>188 11628000016000 140</t>
  </si>
  <si>
    <t>Денежные взыскания (штрафы) за административные правонарушения в области дорожного движения</t>
  </si>
  <si>
    <t>188 11630000010000 140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</si>
  <si>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</si>
  <si>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188 11630014010000 140</t>
  </si>
  <si>
    <t>Прочие денежные взыскания (штрафы) за  правонарушения в области дорожного движения</t>
  </si>
  <si>
    <t>188 11630030010000 140</t>
  </si>
  <si>
    <t>188 11630030016000 140</t>
  </si>
  <si>
    <t>Суммы по искам о возмещении вреда, причиненного окружающей среде</t>
  </si>
  <si>
    <t>076 11635000000000 140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</si>
  <si>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</si>
  <si>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076 11635030050000 140</t>
  </si>
  <si>
    <t>Денежные взыскания (штрафы) за нарушение законодательства Российской Федерации об электроэнергетике</t>
  </si>
  <si>
    <t>498 11641000010000 140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</si>
  <si>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</si>
  <si>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000 11643000016000 140</t>
  </si>
  <si>
    <t>177 11643000016000 140</t>
  </si>
  <si>
    <t>188 11643000016000 140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</si>
  <si>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</si>
  <si>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</si>
  <si>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</si>
  <si>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</si>
  <si>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076 11690050050000 140</t>
  </si>
  <si>
    <t>081 11690050050000 140</t>
  </si>
  <si>
    <t>177 11690050050000 140</t>
  </si>
  <si>
    <t>188 11690050050000 140</t>
  </si>
  <si>
    <t>809 11690050050000 140</t>
  </si>
  <si>
    <t>815 11690050050000 140</t>
  </si>
  <si>
    <t>920 11690050050000 140</t>
  </si>
  <si>
    <t>000 11690050056000 140</t>
  </si>
  <si>
    <t>076 11690050056000 140</t>
  </si>
  <si>
    <t>081 11690050056000 140</t>
  </si>
  <si>
    <t>188 11690050056000 140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</si>
  <si>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</si>
  <si>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</si>
  <si>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</si>
  <si>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</si>
  <si>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</si>
  <si>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</si>
  <si>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920 11701050050000 180</t>
  </si>
  <si>
    <t>000 11705000000000 180</t>
  </si>
  <si>
    <t>Прочие неналоговые доходы бюджетов муниципальных районов</t>
  </si>
  <si>
    <t>000 11705050050000 180</t>
  </si>
  <si>
    <t>920 11705050050000 180</t>
  </si>
  <si>
    <t>921 11705050050000 180</t>
  </si>
  <si>
    <t>БЕЗВОЗМЕЗДНЫЕ ПОСТУПЛЕНИЯ</t>
  </si>
  <si>
    <t>000 20000000000000 000</t>
  </si>
  <si>
    <t>920 20000000000000 000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</si>
  <si>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</si>
  <si>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</si>
  <si>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</si>
  <si>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921 20201000000000 151</t>
  </si>
  <si>
    <t>Дотации на выравнивание бюджетной обеспеченности</t>
  </si>
  <si>
    <t>921 20201001000000 151</t>
  </si>
  <si>
    <t>Дотации бюджетам муниципальных районов на выравнивание бюджетной обеспеченности</t>
  </si>
  <si>
    <t>921 20201001050000 151</t>
  </si>
  <si>
    <t>Дотации бюджетам на поддержку мер по обеспечению сбалансированности бюджетов</t>
  </si>
  <si>
    <t>921 20201003000000 151</t>
  </si>
  <si>
    <t>Дотации бюджетам муниципальных районов на поддержку мер по обеспечению сбалансированности бюджетов</t>
  </si>
  <si>
    <t>921 20201003050000 151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</si>
  <si>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</si>
  <si>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</si>
  <si>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</si>
  <si>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922 20202215050000 151</t>
  </si>
  <si>
    <t>Прочие субсидии</t>
  </si>
  <si>
    <t>000 20202999000000 151</t>
  </si>
  <si>
    <t>Прочие субсидии бюджетам муниципальных районов</t>
  </si>
  <si>
    <t>000 20202999050000 151</t>
  </si>
  <si>
    <t>920 20202999050000 151</t>
  </si>
  <si>
    <t>921 20202999050000 151</t>
  </si>
  <si>
    <t>922 20202999050000 151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</si>
  <si>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</si>
  <si>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</si>
  <si>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</si>
  <si>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920 20203022000000 151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</si>
  <si>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</si>
  <si>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920 20203022050000 151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</si>
  <si>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</si>
  <si>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</si>
  <si>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</si>
  <si>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</si>
  <si>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920 20203024050000 151</t>
  </si>
  <si>
    <t>922 20203024050000 151</t>
  </si>
  <si>
    <t>Прочие субвенции</t>
  </si>
  <si>
    <t>922 20203999000000 151</t>
  </si>
  <si>
    <t>Прочие субвенции бюджетам муниципальных районов</t>
  </si>
  <si>
    <t>922 20203999050000 151</t>
  </si>
  <si>
    <t>Иные межбюджетные трансферты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</si>
  <si>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</si>
  <si>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</si>
  <si>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</si>
  <si>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</si>
  <si>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</si>
  <si>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920 20204014050000 151</t>
  </si>
  <si>
    <t>921 20204014050000 151</t>
  </si>
  <si>
    <t>924 20204014050000 151</t>
  </si>
  <si>
    <t>Межбюджетные трансферты, передаваемые бюджетам муниципальных районов на комплектование книжных  фондов библиотек муниципальных образований</t>
  </si>
  <si>
    <t>920 20204025050000 151</t>
  </si>
  <si>
    <t>Прочие межбюджетные трансферты, передаваемые бюджетам</t>
  </si>
  <si>
    <t>920 20204999000000 151</t>
  </si>
  <si>
    <t>Прочие межбюджетные трансферты, передаваемые бюджетам муниципальных районов</t>
  </si>
  <si>
    <t>920 20204999050000 151</t>
  </si>
  <si>
    <t>Прочие безвозмездные поступления</t>
  </si>
  <si>
    <t>000 20700000000000 180</t>
  </si>
  <si>
    <t>Прочие безвозмездные поступления в бюджеты муниципальных районов</t>
  </si>
  <si>
    <t>000 20705000050000 180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</si>
  <si>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</si>
  <si>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920 20705020050000 180</t>
  </si>
  <si>
    <t>000 20705030050000 180</t>
  </si>
  <si>
    <t>920 20705030050000 180</t>
  </si>
  <si>
    <t>922 20705030050000 180</t>
  </si>
  <si>
    <t>Расходы бюджета - всего</t>
  </si>
  <si>
    <t>200</t>
  </si>
  <si>
    <t>x</t>
  </si>
  <si>
    <t>фонд оплаты труда и страховые взносы</t>
  </si>
  <si>
    <t xml:space="preserve">920 0102 7112030 121 000 </t>
  </si>
  <si>
    <t>Расходы</t>
  </si>
  <si>
    <t xml:space="preserve">920 0102 7112030 121 200 </t>
  </si>
  <si>
    <t>Оплата труда и начисления на выплаты по оплате труда</t>
  </si>
  <si>
    <t xml:space="preserve">920 0102 7112030 121 210 </t>
  </si>
  <si>
    <t>Заработная плата</t>
  </si>
  <si>
    <t xml:space="preserve">920 0102 7112030 121 211 </t>
  </si>
  <si>
    <t>Начисления на выплаты по оплате труда</t>
  </si>
  <si>
    <t xml:space="preserve">920 0102 7112030 121 213 </t>
  </si>
  <si>
    <t xml:space="preserve">920 0104 7112040 121 000 </t>
  </si>
  <si>
    <t xml:space="preserve">920 0104 7112040 121 200 </t>
  </si>
  <si>
    <t xml:space="preserve">920 0104 7112040 121 210 </t>
  </si>
  <si>
    <t xml:space="preserve">920 0104 7112040 121 211 </t>
  </si>
  <si>
    <t xml:space="preserve">920 0104 7112040 121 213 </t>
  </si>
  <si>
    <t>Прочая закупка товаров, работ и услуг для муниципальных нужд</t>
  </si>
  <si>
    <t xml:space="preserve">920 0104 7112040 244 000 </t>
  </si>
  <si>
    <t xml:space="preserve">920 0104 7112040 244 200 </t>
  </si>
  <si>
    <t>Оплата работ, услуг</t>
  </si>
  <si>
    <t xml:space="preserve">920 0104 7112040 244 220 </t>
  </si>
  <si>
    <t>Услуги связи</t>
  </si>
  <si>
    <t xml:space="preserve">920 0104 7112040 244 221 </t>
  </si>
  <si>
    <t>Коммунальные услуги</t>
  </si>
  <si>
    <t xml:space="preserve">920 0104 7112040 244 223 </t>
  </si>
  <si>
    <t>Работы, услуги по содержанию имущества</t>
  </si>
  <si>
    <t xml:space="preserve">920 0104 7112040 244 225 </t>
  </si>
  <si>
    <t>Прочие работы, услуги</t>
  </si>
  <si>
    <t xml:space="preserve">920 0104 7112040 244 226 </t>
  </si>
  <si>
    <t>Поступление нефинансовых активов</t>
  </si>
  <si>
    <t xml:space="preserve">920 0104 7112040 244 300 </t>
  </si>
  <si>
    <t>Увеличение стоимости основных средств</t>
  </si>
  <si>
    <t xml:space="preserve">920 0104 7112040 244 310 </t>
  </si>
  <si>
    <t>Увеличение стоимости материальных запасов</t>
  </si>
  <si>
    <t xml:space="preserve">920 0104 7112040 244 340 </t>
  </si>
  <si>
    <t>исполнение судебных актов</t>
  </si>
  <si>
    <t xml:space="preserve">920 0104 7112040 831 000 </t>
  </si>
  <si>
    <t xml:space="preserve">920 0104 7112040 831 200 </t>
  </si>
  <si>
    <t>Прочие расходы</t>
  </si>
  <si>
    <t xml:space="preserve">920 0104 7112040 831 290 </t>
  </si>
  <si>
    <t>Уплата прочих налогов, сборов</t>
  </si>
  <si>
    <t xml:space="preserve">920 0104 7112040 852 000 </t>
  </si>
  <si>
    <t xml:space="preserve">920 0104 7112040 852 200 </t>
  </si>
  <si>
    <t xml:space="preserve">920 0104 7112040 852 290 </t>
  </si>
  <si>
    <t>Уплата иных платежей</t>
  </si>
  <si>
    <t xml:space="preserve">920 0104 7112040 853 000 </t>
  </si>
  <si>
    <t xml:space="preserve">920 0104 7112040 853 200 </t>
  </si>
  <si>
    <t xml:space="preserve">920 0104 7112040 853 290 </t>
  </si>
  <si>
    <t xml:space="preserve">920 0113 7109011 244 000 </t>
  </si>
  <si>
    <t xml:space="preserve">920 0113 7109011 244 200 </t>
  </si>
  <si>
    <t xml:space="preserve">920 0113 7109011 244 220 </t>
  </si>
  <si>
    <t xml:space="preserve">920 0113 7109011 244 226 </t>
  </si>
  <si>
    <t xml:space="preserve">920 0113 7109021 244 000 </t>
  </si>
  <si>
    <t xml:space="preserve">920 0113 7109021 244 200 </t>
  </si>
  <si>
    <t xml:space="preserve">920 0113 7109021 244 220 </t>
  </si>
  <si>
    <t xml:space="preserve">920 0113 7109021 244 223 </t>
  </si>
  <si>
    <t xml:space="preserve">920 0113 7109021 244 226 </t>
  </si>
  <si>
    <t xml:space="preserve">920 0113 7109021 853 000 </t>
  </si>
  <si>
    <t xml:space="preserve">920 0113 7109021 853 200 </t>
  </si>
  <si>
    <t xml:space="preserve">920 0113 7109021 853 290 </t>
  </si>
  <si>
    <t xml:space="preserve">920 0113 7110103 121 000 </t>
  </si>
  <si>
    <t xml:space="preserve">920 0113 7110103 121 200 </t>
  </si>
  <si>
    <t xml:space="preserve">920 0113 7110103 121 210 </t>
  </si>
  <si>
    <t xml:space="preserve">920 0113 7110103 121 211 </t>
  </si>
  <si>
    <t xml:space="preserve">920 0113 7110103 121 213 </t>
  </si>
  <si>
    <t>Иные выплаты персоналу,за исключением фонда оплаты труда</t>
  </si>
  <si>
    <t xml:space="preserve">920 0113 7110103 122 000 </t>
  </si>
  <si>
    <t xml:space="preserve">920 0113 7110103 122 200 </t>
  </si>
  <si>
    <t xml:space="preserve">920 0113 7110103 122 210 </t>
  </si>
  <si>
    <t>Прочие выплаты</t>
  </si>
  <si>
    <t xml:space="preserve">920 0113 7110103 122 212 </t>
  </si>
  <si>
    <t xml:space="preserve">920 0113 7110103 122 220 </t>
  </si>
  <si>
    <t>Транспортные услуги</t>
  </si>
  <si>
    <t xml:space="preserve">920 0113 7110103 122 222 </t>
  </si>
  <si>
    <t xml:space="preserve">920 0113 7110103 122 226 </t>
  </si>
  <si>
    <t xml:space="preserve">920 0113 7110103 244 000 </t>
  </si>
  <si>
    <t xml:space="preserve">920 0113 7110103 244 200 </t>
  </si>
  <si>
    <t xml:space="preserve">920 0113 7110103 244 220 </t>
  </si>
  <si>
    <t xml:space="preserve">920 0113 7110103 244 221 </t>
  </si>
  <si>
    <t xml:space="preserve">920 0113 7110103 244 226 </t>
  </si>
  <si>
    <t xml:space="preserve">920 0113 7110103 244 300 </t>
  </si>
  <si>
    <t xml:space="preserve">920 0113 7110103 244 310 </t>
  </si>
  <si>
    <t xml:space="preserve">920 0113 7110103 244 340 </t>
  </si>
  <si>
    <t xml:space="preserve">920 0113 7112040 121 000 </t>
  </si>
  <si>
    <t xml:space="preserve">920 0113 7112040 121 200 </t>
  </si>
  <si>
    <t xml:space="preserve">920 0113 7112040 121 210 </t>
  </si>
  <si>
    <t xml:space="preserve">920 0113 7112040 121 211 </t>
  </si>
  <si>
    <t xml:space="preserve">920 0113 7112040 121 213 </t>
  </si>
  <si>
    <t xml:space="preserve">920 0113 7112040 244 000 </t>
  </si>
  <si>
    <t xml:space="preserve">920 0113 7112040 244 200 </t>
  </si>
  <si>
    <t xml:space="preserve">920 0113 7112040 244 220 </t>
  </si>
  <si>
    <t xml:space="preserve">920 0113 7112040 244 221 </t>
  </si>
  <si>
    <t xml:space="preserve">920 0113 7112040 244 225 </t>
  </si>
  <si>
    <t xml:space="preserve">920 0113 7112040 244 226 </t>
  </si>
  <si>
    <t xml:space="preserve">920 0113 7112040 244 300 </t>
  </si>
  <si>
    <t xml:space="preserve">920 0113 7112040 244 310 </t>
  </si>
  <si>
    <t xml:space="preserve">920 0113 7112040 244 340 </t>
  </si>
  <si>
    <t xml:space="preserve">920 0113 7112040 852 000 </t>
  </si>
  <si>
    <t xml:space="preserve">920 0113 7112040 852 200 </t>
  </si>
  <si>
    <t xml:space="preserve">920 0113 7112040 852 290 </t>
  </si>
  <si>
    <t xml:space="preserve">920 0113 7170300 121 000 </t>
  </si>
  <si>
    <t xml:space="preserve">920 0113 7170300 121 200 </t>
  </si>
  <si>
    <t xml:space="preserve">920 0113 7170300 121 210 </t>
  </si>
  <si>
    <t xml:space="preserve">920 0113 7170300 121 211 </t>
  </si>
  <si>
    <t xml:space="preserve">920 0113 7170300 121 213 </t>
  </si>
  <si>
    <t xml:space="preserve">920 0113 7170300 122 000 </t>
  </si>
  <si>
    <t xml:space="preserve">920 0113 7170300 122 200 </t>
  </si>
  <si>
    <t xml:space="preserve">920 0113 7170300 122 210 </t>
  </si>
  <si>
    <t xml:space="preserve">920 0113 7170300 122 212 </t>
  </si>
  <si>
    <t xml:space="preserve">920 0113 7170300 122 220 </t>
  </si>
  <si>
    <t xml:space="preserve">920 0113 7170300 122 222 </t>
  </si>
  <si>
    <t xml:space="preserve">920 0113 7170300 122 226 </t>
  </si>
  <si>
    <t xml:space="preserve">920 0113 7170300 244 000 </t>
  </si>
  <si>
    <t xml:space="preserve">920 0113 7170300 244 200 </t>
  </si>
  <si>
    <t xml:space="preserve">920 0113 7170300 244 220 </t>
  </si>
  <si>
    <t xml:space="preserve">920 0113 7170300 244 221 </t>
  </si>
  <si>
    <t xml:space="preserve">920 0113 7170300 244 225 </t>
  </si>
  <si>
    <t xml:space="preserve">920 0113 7170300 244 226 </t>
  </si>
  <si>
    <t xml:space="preserve">920 0113 7170300 244 300 </t>
  </si>
  <si>
    <t xml:space="preserve">920 0113 7170300 244 310 </t>
  </si>
  <si>
    <t xml:space="preserve">920 0113 7170300 244 340 </t>
  </si>
  <si>
    <t xml:space="preserve">920 0113 7170302 121 000 </t>
  </si>
  <si>
    <t xml:space="preserve">920 0113 7170302 121 200 </t>
  </si>
  <si>
    <t xml:space="preserve">920 0113 7170302 121 210 </t>
  </si>
  <si>
    <t xml:space="preserve">920 0113 7170302 121 211 </t>
  </si>
  <si>
    <t xml:space="preserve">920 0113 7170302 121 213 </t>
  </si>
  <si>
    <t xml:space="preserve">920 0113 7170302 122 000 </t>
  </si>
  <si>
    <t xml:space="preserve">920 0113 7170302 122 200 </t>
  </si>
  <si>
    <t xml:space="preserve">920 0113 7170302 122 210 </t>
  </si>
  <si>
    <t xml:space="preserve">920 0113 7170302 122 212 </t>
  </si>
  <si>
    <t xml:space="preserve">920 0113 7170302 122 220 </t>
  </si>
  <si>
    <t xml:space="preserve">920 0113 7170302 122 222 </t>
  </si>
  <si>
    <t xml:space="preserve">920 0113 7170302 244 000 </t>
  </si>
  <si>
    <t xml:space="preserve">920 0113 7170302 244 200 </t>
  </si>
  <si>
    <t xml:space="preserve">920 0113 7170302 244 220 </t>
  </si>
  <si>
    <t xml:space="preserve">920 0113 7170302 244 221 </t>
  </si>
  <si>
    <t xml:space="preserve">920 0113 7170302 244 225 </t>
  </si>
  <si>
    <t xml:space="preserve">920 0113 7170302 244 226 </t>
  </si>
  <si>
    <t xml:space="preserve">920 0113 7170302 244 300 </t>
  </si>
  <si>
    <t xml:space="preserve">920 0113 7170302 244 310 </t>
  </si>
  <si>
    <t xml:space="preserve">920 0113 7170302 244 340 </t>
  </si>
  <si>
    <t xml:space="preserve">920 0113 7170500 121 000 </t>
  </si>
  <si>
    <t xml:space="preserve">920 0113 7170500 121 200 </t>
  </si>
  <si>
    <t xml:space="preserve">920 0113 7170500 121 210 </t>
  </si>
  <si>
    <t xml:space="preserve">920 0113 7170500 121 211 </t>
  </si>
  <si>
    <t xml:space="preserve">920 0113 7170500 121 213 </t>
  </si>
  <si>
    <t xml:space="preserve">920 0113 7170500 244 000 </t>
  </si>
  <si>
    <t xml:space="preserve">920 0113 7170500 244 200 </t>
  </si>
  <si>
    <t xml:space="preserve">920 0113 7170500 244 220 </t>
  </si>
  <si>
    <t xml:space="preserve">920 0113 7170500 244 221 </t>
  </si>
  <si>
    <t xml:space="preserve">920 0113 7170500 244 225 </t>
  </si>
  <si>
    <t xml:space="preserve">920 0113 7170500 244 300 </t>
  </si>
  <si>
    <t xml:space="preserve">920 0113 7170500 244 310 </t>
  </si>
  <si>
    <t xml:space="preserve">920 0113 7170500 244 340 </t>
  </si>
  <si>
    <t xml:space="preserve">920 0405 7200103 244 000 </t>
  </si>
  <si>
    <t xml:space="preserve">920 0405 7200103 244 200 </t>
  </si>
  <si>
    <t xml:space="preserve">920 0405 7200103 244 220 </t>
  </si>
  <si>
    <t xml:space="preserve">920 0405 7200103 244 226 </t>
  </si>
  <si>
    <t xml:space="preserve">920 0405 7202604 244 000 </t>
  </si>
  <si>
    <t xml:space="preserve">920 0405 7202604 244 200 </t>
  </si>
  <si>
    <t xml:space="preserve">920 0405 7202604 244 290 </t>
  </si>
  <si>
    <t xml:space="preserve">920 0406 7200200 244 000 </t>
  </si>
  <si>
    <t xml:space="preserve">920 0406 7200200 244 200 </t>
  </si>
  <si>
    <t xml:space="preserve">920 0406 7200200 244 220 </t>
  </si>
  <si>
    <t xml:space="preserve">920 0406 7200200 244 226 </t>
  </si>
  <si>
    <t xml:space="preserve">920 0409 7203303 244 000 </t>
  </si>
  <si>
    <t xml:space="preserve">920 0409 7203303 244 200 </t>
  </si>
  <si>
    <t xml:space="preserve">920 0409 7203303 244 220 </t>
  </si>
  <si>
    <t xml:space="preserve">920 0409 7203303 244 226 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</si>
  <si>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</si>
  <si>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920 0412 7082030 810 000 </t>
  </si>
  <si>
    <t xml:space="preserve">920 0412 7082030 810 200 </t>
  </si>
  <si>
    <t>Безвозмездные перечисления организациям</t>
  </si>
  <si>
    <t xml:space="preserve">920 0412 7082030 810 240 </t>
  </si>
  <si>
    <t>Безвозмездные перечисления организациям, за исключением государственных и муниципальных организаций</t>
  </si>
  <si>
    <t xml:space="preserve">920 0412 7082030 810 242 </t>
  </si>
  <si>
    <t xml:space="preserve">920 0412 7203403 244 000 </t>
  </si>
  <si>
    <t xml:space="preserve">920 0412 7203403 244 200 </t>
  </si>
  <si>
    <t xml:space="preserve">920 0412 7203403 244 220 </t>
  </si>
  <si>
    <t xml:space="preserve">920 0412 7203403 244 226 </t>
  </si>
  <si>
    <t>Бюджетные инвестиции на приобретение объектов недвижимого имущества</t>
  </si>
  <si>
    <t xml:space="preserve">920 0501 7082034 412 000 </t>
  </si>
  <si>
    <t xml:space="preserve">920 0501 7082034 412 300 </t>
  </si>
  <si>
    <t xml:space="preserve">920 0501 7082034 412 310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</si>
  <si>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</si>
  <si>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920 0501 7290100 414 000 </t>
  </si>
  <si>
    <t xml:space="preserve">920 0501 7290100 414 300 </t>
  </si>
  <si>
    <t xml:space="preserve">920 0501 7290100 414 310 </t>
  </si>
  <si>
    <t xml:space="preserve">920 0501 7290300 244 000 </t>
  </si>
  <si>
    <t xml:space="preserve">920 0501 7290300 244 200 </t>
  </si>
  <si>
    <t xml:space="preserve">920 0501 7290300 244 220 </t>
  </si>
  <si>
    <t xml:space="preserve">920 0501 7290300 244 225 </t>
  </si>
  <si>
    <t xml:space="preserve">920 0501 7290300 244 226 </t>
  </si>
  <si>
    <t xml:space="preserve">920 0501 7290300 414 000 </t>
  </si>
  <si>
    <t xml:space="preserve">920 0501 7290300 414 300 </t>
  </si>
  <si>
    <t xml:space="preserve">920 0501 7290300 414 310 </t>
  </si>
  <si>
    <t>Закупка товаров, работ, услуг в целях капитального ремонта муниципального  имущества</t>
  </si>
  <si>
    <t xml:space="preserve">920 0502 7082007 243 000 </t>
  </si>
  <si>
    <t xml:space="preserve">920 0502 7082007 243 300 </t>
  </si>
  <si>
    <t xml:space="preserve">920 0502 7082007 243 310 </t>
  </si>
  <si>
    <t xml:space="preserve">920 0502 7300102 243 000 </t>
  </si>
  <si>
    <t xml:space="preserve">920 0502 7300102 243 300 </t>
  </si>
  <si>
    <t xml:space="preserve">920 0502 7300102 243 310 </t>
  </si>
  <si>
    <t xml:space="preserve">920 0502 7303510 244 000 </t>
  </si>
  <si>
    <t xml:space="preserve">920 0502 7303510 244 200 </t>
  </si>
  <si>
    <t xml:space="preserve">920 0502 7303510 244 220 </t>
  </si>
  <si>
    <t xml:space="preserve">920 0502 7303510 244 226 </t>
  </si>
  <si>
    <t xml:space="preserve">920 0502 7303510 244 300 </t>
  </si>
  <si>
    <t xml:space="preserve">920 0502 7303510 244 310 </t>
  </si>
  <si>
    <t>Фонд оплаты труда и страховые взносы</t>
  </si>
  <si>
    <t xml:space="preserve">920 0702 7414410 111 000 </t>
  </si>
  <si>
    <t xml:space="preserve">920 0702 7414410 111 200 </t>
  </si>
  <si>
    <t xml:space="preserve">920 0702 7414410 111 210 </t>
  </si>
  <si>
    <t xml:space="preserve">920 0702 7414410 111 211 </t>
  </si>
  <si>
    <t xml:space="preserve">920 0702 7414410 111 213 </t>
  </si>
  <si>
    <t>Иные выплаты персоналу, за исключением фонда оплаты труда</t>
  </si>
  <si>
    <t xml:space="preserve">920 0702 7414410 112 000 </t>
  </si>
  <si>
    <t xml:space="preserve">920 0702 7414410 112 200 </t>
  </si>
  <si>
    <t xml:space="preserve">920 0702 7414410 112 210 </t>
  </si>
  <si>
    <t xml:space="preserve">920 0702 7414410 112 212 </t>
  </si>
  <si>
    <t xml:space="preserve">920 0702 7414410 112 220 </t>
  </si>
  <si>
    <t xml:space="preserve">920 0702 7414410 112 222 </t>
  </si>
  <si>
    <t xml:space="preserve">920 0702 7414410 112 226 </t>
  </si>
  <si>
    <t xml:space="preserve">920 0702 7414410 244 000 </t>
  </si>
  <si>
    <t xml:space="preserve">920 0702 7414410 244 200 </t>
  </si>
  <si>
    <t xml:space="preserve">920 0702 7414410 244 220 </t>
  </si>
  <si>
    <t xml:space="preserve">920 0702 7414410 244 221 </t>
  </si>
  <si>
    <t xml:space="preserve">920 0702 7414410 244 223 </t>
  </si>
  <si>
    <t xml:space="preserve">920 0702 7414410 244 225 </t>
  </si>
  <si>
    <t xml:space="preserve">920 0702 7414410 244 226 </t>
  </si>
  <si>
    <t xml:space="preserve">920 0702 7414410 244 290 </t>
  </si>
  <si>
    <t xml:space="preserve">920 0702 7414410 244 300 </t>
  </si>
  <si>
    <t xml:space="preserve">920 0702 7414410 244 310 </t>
  </si>
  <si>
    <t xml:space="preserve">920 0702 7414410 244 340 </t>
  </si>
  <si>
    <t xml:space="preserve">920 0702 7414410 852 000 </t>
  </si>
  <si>
    <t xml:space="preserve">920 0702 7414410 852 200 </t>
  </si>
  <si>
    <t xml:space="preserve">920 0702 7414410 852 290 </t>
  </si>
  <si>
    <t xml:space="preserve">920 0702 7414410 853 000 </t>
  </si>
  <si>
    <t xml:space="preserve">920 0702 7414410 853 200 </t>
  </si>
  <si>
    <t xml:space="preserve">920 0702 7414410 853 290 </t>
  </si>
  <si>
    <t xml:space="preserve">920 0801 7500802 244 000 </t>
  </si>
  <si>
    <t xml:space="preserve">920 0801 7500802 244 300 </t>
  </si>
  <si>
    <t xml:space="preserve">920 0801 7500802 244 310 </t>
  </si>
  <si>
    <t xml:space="preserve">920 0801 7505144 244 000 </t>
  </si>
  <si>
    <t xml:space="preserve">920 0801 7505144 244 300 </t>
  </si>
  <si>
    <t xml:space="preserve">920 0801 7505144 244 310 </t>
  </si>
  <si>
    <t xml:space="preserve">920 0801 7514110 111 000 </t>
  </si>
  <si>
    <t xml:space="preserve">920 0801 7514110 111 200 </t>
  </si>
  <si>
    <t xml:space="preserve">920 0801 7514110 111 210 </t>
  </si>
  <si>
    <t xml:space="preserve">920 0801 7514110 111 211 </t>
  </si>
  <si>
    <t xml:space="preserve">920 0801 7514110 111 213 </t>
  </si>
  <si>
    <t xml:space="preserve">920 0801 7514110 244 000 </t>
  </si>
  <si>
    <t xml:space="preserve">920 0801 7514110 244 200 </t>
  </si>
  <si>
    <t xml:space="preserve">920 0801 7514110 244 220 </t>
  </si>
  <si>
    <t xml:space="preserve">920 0801 7514110 244 221 </t>
  </si>
  <si>
    <t xml:space="preserve">920 0801 7514110 244 223 </t>
  </si>
  <si>
    <t xml:space="preserve">920 0801 7514110 244 225 </t>
  </si>
  <si>
    <t xml:space="preserve">920 0801 7514110 244 226 </t>
  </si>
  <si>
    <t xml:space="preserve">920 0801 7514110 244 290 </t>
  </si>
  <si>
    <t xml:space="preserve">920 0801 7514110 244 300 </t>
  </si>
  <si>
    <t xml:space="preserve">920 0801 7514110 244 310 </t>
  </si>
  <si>
    <t xml:space="preserve">920 0801 7514110 244 340 </t>
  </si>
  <si>
    <t xml:space="preserve">920 0801 7514110 853 000 </t>
  </si>
  <si>
    <t xml:space="preserve">920 0801 7514110 853 200 </t>
  </si>
  <si>
    <t xml:space="preserve">920 0801 7514110 853 290 </t>
  </si>
  <si>
    <t xml:space="preserve">920 0801 7514210 111 000 </t>
  </si>
  <si>
    <t xml:space="preserve">920 0801 7514210 111 200 </t>
  </si>
  <si>
    <t xml:space="preserve">920 0801 7514210 111 210 </t>
  </si>
  <si>
    <t xml:space="preserve">920 0801 7514210 111 211 </t>
  </si>
  <si>
    <t xml:space="preserve">920 0801 7514210 111 213 </t>
  </si>
  <si>
    <t xml:space="preserve">920 0801 7514210 244 000 </t>
  </si>
  <si>
    <t xml:space="preserve">920 0801 7514210 244 200 </t>
  </si>
  <si>
    <t xml:space="preserve">920 0801 7514210 244 220 </t>
  </si>
  <si>
    <t xml:space="preserve">920 0801 7514210 244 221 </t>
  </si>
  <si>
    <t xml:space="preserve">920 0801 7514210 244 223 </t>
  </si>
  <si>
    <t xml:space="preserve">920 0801 7514210 244 225 </t>
  </si>
  <si>
    <t xml:space="preserve">920 0801 7514210 244 226 </t>
  </si>
  <si>
    <t xml:space="preserve">920 0801 7514210 244 290 </t>
  </si>
  <si>
    <t xml:space="preserve">920 0801 7514210 244 300 </t>
  </si>
  <si>
    <t xml:space="preserve">920 0801 7514210 244 340 </t>
  </si>
  <si>
    <t xml:space="preserve">920 0801 7514210 853 000 </t>
  </si>
  <si>
    <t xml:space="preserve">920 0801 7514210 853 200 </t>
  </si>
  <si>
    <t xml:space="preserve">920 0801 7514210 853 290 </t>
  </si>
  <si>
    <t>ВОЗВРАТ ОСТАТКОВ СУБСИДИЙ, СУБВЕНЦИЙ  И ИНЫХ  МЕЖБЮДЖЕТНЫХ ТРАНСФЕРТОВ</t>
  </si>
  <si>
    <t>920 21900000000000 151</t>
  </si>
  <si>
    <t>920 21905000050000 151</t>
  </si>
  <si>
    <t>Возврат остатков субсидий, субвенций и иных межбюджетных трансфертов</t>
  </si>
  <si>
    <t>-945265,77</t>
  </si>
  <si>
    <t xml:space="preserve">920 0801 7514310 111 000 </t>
  </si>
  <si>
    <t xml:space="preserve">920 0801 7514310 111 200 </t>
  </si>
  <si>
    <t xml:space="preserve">920 0801 7514310 111 210 </t>
  </si>
  <si>
    <t xml:space="preserve">920 0801 7514310 111 211 </t>
  </si>
  <si>
    <t xml:space="preserve">920 0801 7514310 111 213 </t>
  </si>
  <si>
    <t xml:space="preserve">920 0801 7514310 244 000 </t>
  </si>
  <si>
    <t xml:space="preserve">920 0801 7514310 244 200 </t>
  </si>
  <si>
    <t xml:space="preserve">920 0801 7514310 244 220 </t>
  </si>
  <si>
    <t xml:space="preserve">920 0801 7514310 244 221 </t>
  </si>
  <si>
    <t xml:space="preserve">920 0801 7514310 244 223 </t>
  </si>
  <si>
    <t xml:space="preserve">920 0801 7514310 244 225 </t>
  </si>
  <si>
    <t xml:space="preserve">920 0801 7514310 244 226 </t>
  </si>
  <si>
    <t xml:space="preserve">920 0801 7514310 244 290 </t>
  </si>
  <si>
    <t xml:space="preserve">920 0801 7514310 244 300 </t>
  </si>
  <si>
    <t xml:space="preserve">920 0801 7514310 244 340 </t>
  </si>
  <si>
    <t xml:space="preserve">920 0801 7514310 852 000 </t>
  </si>
  <si>
    <t xml:space="preserve">920 0801 7514310 852 200 </t>
  </si>
  <si>
    <t xml:space="preserve">920 0801 7514310 852 290 </t>
  </si>
  <si>
    <t xml:space="preserve">920 0804 7082042 244 000 </t>
  </si>
  <si>
    <t xml:space="preserve">920 0804 7082042 244 200 </t>
  </si>
  <si>
    <t xml:space="preserve">920 0804 7082042 244 220 </t>
  </si>
  <si>
    <t xml:space="preserve">920 0804 7082042 244 225 </t>
  </si>
  <si>
    <t xml:space="preserve">920 0804 7082042 244 226 </t>
  </si>
  <si>
    <t xml:space="preserve">920 0804 7082042 244 300 </t>
  </si>
  <si>
    <t xml:space="preserve">920 0804 7082042 244 310 </t>
  </si>
  <si>
    <t>Пособия и компенсации гражданам и иные социальные выплаты,кроме публичных нормативных обязательств</t>
  </si>
  <si>
    <t xml:space="preserve">920 1001 7633001 321 000 </t>
  </si>
  <si>
    <t xml:space="preserve">920 1001 7633001 321 200 </t>
  </si>
  <si>
    <t>Социальное обеспечение</t>
  </si>
  <si>
    <t xml:space="preserve">920 1001 7633001 321 260 </t>
  </si>
  <si>
    <t>Пенсии, пособия, выплачиваемые организациями сектора государственного управления</t>
  </si>
  <si>
    <t xml:space="preserve">920 1001 7633001 321 263 </t>
  </si>
  <si>
    <t xml:space="preserve">920 1003 7082034 122 000 </t>
  </si>
  <si>
    <t xml:space="preserve">920 1003 7082034 122 200 </t>
  </si>
  <si>
    <t xml:space="preserve">920 1003 7082034 122 210 </t>
  </si>
  <si>
    <t xml:space="preserve">920 1003 7082034 122 212 </t>
  </si>
  <si>
    <t>Пособия и компенсации по публичным нормативным обязательствам</t>
  </si>
  <si>
    <t xml:space="preserve">920 1003 7634002 313 000 </t>
  </si>
  <si>
    <t xml:space="preserve">920 1003 7634002 313 200 </t>
  </si>
  <si>
    <t xml:space="preserve">920 1003 7634002 313 260 </t>
  </si>
  <si>
    <t>Пособия по социальной помощи населению</t>
  </si>
  <si>
    <t xml:space="preserve">920 1003 7634002 313 262 </t>
  </si>
  <si>
    <t xml:space="preserve">920 1003 7670110 121 000 </t>
  </si>
  <si>
    <t xml:space="preserve">920 1003 7670110 121 200 </t>
  </si>
  <si>
    <t xml:space="preserve">920 1003 7670110 121 210 </t>
  </si>
  <si>
    <t xml:space="preserve">920 1003 7670110 121 211 </t>
  </si>
  <si>
    <t xml:space="preserve">920 1003 7670110 121 213 </t>
  </si>
  <si>
    <t xml:space="preserve">920 1003 7670110 244 000 </t>
  </si>
  <si>
    <t xml:space="preserve">920 1003 7670110 244 200 </t>
  </si>
  <si>
    <t xml:space="preserve">920 1003 7670110 244 220 </t>
  </si>
  <si>
    <t xml:space="preserve">920 1003 7670110 244 221 </t>
  </si>
  <si>
    <t xml:space="preserve">920 1003 7670110 244 300 </t>
  </si>
  <si>
    <t xml:space="preserve">920 1003 7670110 244 310 </t>
  </si>
  <si>
    <t xml:space="preserve">920 1003 7670110 244 340 </t>
  </si>
  <si>
    <t xml:space="preserve">920 1003 7670111 313 000 </t>
  </si>
  <si>
    <t xml:space="preserve">920 1003 7670111 313 200 </t>
  </si>
  <si>
    <t xml:space="preserve">920 1003 7670111 313 260 </t>
  </si>
  <si>
    <t xml:space="preserve">920 1003 7670111 313 262 </t>
  </si>
  <si>
    <t>Приобретение товаров, работ, услуг в пользу граждан</t>
  </si>
  <si>
    <t xml:space="preserve">920 1003 7670111 323 000 </t>
  </si>
  <si>
    <t xml:space="preserve">920 1003 7670111 323 200 </t>
  </si>
  <si>
    <t xml:space="preserve">920 1003 7670111 323 220 </t>
  </si>
  <si>
    <t xml:space="preserve">920 1003 7670111 323 221 </t>
  </si>
  <si>
    <t xml:space="preserve">920 1003 7670111 323 226 </t>
  </si>
  <si>
    <t xml:space="preserve">920 1006 7635001 323 000 </t>
  </si>
  <si>
    <t xml:space="preserve">920 1006 7635001 323 200 </t>
  </si>
  <si>
    <t xml:space="preserve">920 1006 7635001 323 220 </t>
  </si>
  <si>
    <t xml:space="preserve">920 1006 7635001 323 226 </t>
  </si>
  <si>
    <t>Иные выплаты населению</t>
  </si>
  <si>
    <t xml:space="preserve">920 1006 7635001 360 000 </t>
  </si>
  <si>
    <t xml:space="preserve">920 1006 7635001 360 200 </t>
  </si>
  <si>
    <t xml:space="preserve">920 1006 7635001 360 260 </t>
  </si>
  <si>
    <t xml:space="preserve">920 1006 7635001 360 262 </t>
  </si>
  <si>
    <t xml:space="preserve">920 1006 7635001 360 290 </t>
  </si>
  <si>
    <t xml:space="preserve">920 1006 7671602 121 000 </t>
  </si>
  <si>
    <t xml:space="preserve">920 1006 7671602 121 200 </t>
  </si>
  <si>
    <t xml:space="preserve">920 1006 7671602 121 210 </t>
  </si>
  <si>
    <t xml:space="preserve">920 1006 7671602 121 211 </t>
  </si>
  <si>
    <t xml:space="preserve">920 1006 7671602 121 213 </t>
  </si>
  <si>
    <t xml:space="preserve">920 1006 7671602 122 000 </t>
  </si>
  <si>
    <t xml:space="preserve">920 1006 7671602 122 200 </t>
  </si>
  <si>
    <t xml:space="preserve">920 1006 7671602 122 210 </t>
  </si>
  <si>
    <t xml:space="preserve">920 1006 7671602 122 212 </t>
  </si>
  <si>
    <t xml:space="preserve">920 1006 7671602 122 220 </t>
  </si>
  <si>
    <t xml:space="preserve">920 1006 7671602 122 222 </t>
  </si>
  <si>
    <t xml:space="preserve">920 1006 7671602 122 226 </t>
  </si>
  <si>
    <t xml:space="preserve">920 1006 7671602 244 000 </t>
  </si>
  <si>
    <t xml:space="preserve">920 1006 7671602 244 200 </t>
  </si>
  <si>
    <t xml:space="preserve">920 1006 7671602 244 220 </t>
  </si>
  <si>
    <t xml:space="preserve">920 1006 7671602 244 221 </t>
  </si>
  <si>
    <t xml:space="preserve">920 1006 7671602 244 225 </t>
  </si>
  <si>
    <t xml:space="preserve">920 1006 7671602 244 300 </t>
  </si>
  <si>
    <t xml:space="preserve">920 1006 7671602 244 310 </t>
  </si>
  <si>
    <t xml:space="preserve">920 1006 7671602 244 340 </t>
  </si>
  <si>
    <t xml:space="preserve">921 0106 7112040 121 000 </t>
  </si>
  <si>
    <t xml:space="preserve">921 0106 7112040 121 200 </t>
  </si>
  <si>
    <t xml:space="preserve">921 0106 7112040 121 210 </t>
  </si>
  <si>
    <t xml:space="preserve">921 0106 7112040 121 211 </t>
  </si>
  <si>
    <t xml:space="preserve">921 0106 7112040 121 213 </t>
  </si>
  <si>
    <t xml:space="preserve">921 0106 7112040 122 000 </t>
  </si>
  <si>
    <t xml:space="preserve">921 0106 7112040 122 200 </t>
  </si>
  <si>
    <t xml:space="preserve">921 0106 7112040 122 210 </t>
  </si>
  <si>
    <t xml:space="preserve">921 0106 7112040 122 212 </t>
  </si>
  <si>
    <t xml:space="preserve">921 0106 7112040 244 000 </t>
  </si>
  <si>
    <t xml:space="preserve">921 0106 7112040 244 200 </t>
  </si>
  <si>
    <t xml:space="preserve">921 0106 7112040 244 220 </t>
  </si>
  <si>
    <t xml:space="preserve">921 0106 7112040 244 221 </t>
  </si>
  <si>
    <t xml:space="preserve">921 0106 7112040 244 223 </t>
  </si>
  <si>
    <t xml:space="preserve">921 0106 7112040 244 225 </t>
  </si>
  <si>
    <t xml:space="preserve">921 0106 7112040 244 226 </t>
  </si>
  <si>
    <t xml:space="preserve">921 0106 7112040 244 300 </t>
  </si>
  <si>
    <t xml:space="preserve">921 0106 7112040 244 310 </t>
  </si>
  <si>
    <t xml:space="preserve">921 0106 7112040 244 340 </t>
  </si>
  <si>
    <t xml:space="preserve">921 0106 7112040 853 000 </t>
  </si>
  <si>
    <t xml:space="preserve">921 0106 7112040 853 200 </t>
  </si>
  <si>
    <t xml:space="preserve">921 0106 7112040 853 290 </t>
  </si>
  <si>
    <t>резервные средства</t>
  </si>
  <si>
    <t xml:space="preserve">921 0111 7193000 870 000 </t>
  </si>
  <si>
    <t xml:space="preserve">921 0111 7193000 870 200 </t>
  </si>
  <si>
    <t xml:space="preserve">921 0111 7193000 870 290 </t>
  </si>
  <si>
    <t xml:space="preserve">921 1301 7706001 730 000 </t>
  </si>
  <si>
    <t xml:space="preserve">921 1301 7706001 730 200 </t>
  </si>
  <si>
    <t>Обслуживание государственного (муниципального) долга</t>
  </si>
  <si>
    <t xml:space="preserve">921 1301 7706001 730 230 </t>
  </si>
  <si>
    <t>Обслуживание внутреннего долга</t>
  </si>
  <si>
    <t xml:space="preserve">921 1301 7706001 730 231 </t>
  </si>
  <si>
    <t>Дотации на выравнивание  бюджетной обеспеченности субъектов Российской Федерации</t>
  </si>
  <si>
    <t xml:space="preserve">921 1401 7865000 511 000 </t>
  </si>
  <si>
    <t xml:space="preserve">921 1401 7865000 511 200 </t>
  </si>
  <si>
    <t>Безвозмездные перечисления бюджетам</t>
  </si>
  <si>
    <t xml:space="preserve">921 1401 7865000 511 250 </t>
  </si>
  <si>
    <t>Перечисления другим бюджетам бюджетной системы Российской Федерации</t>
  </si>
  <si>
    <t xml:space="preserve">921 1401 7865000 511 251 </t>
  </si>
  <si>
    <t xml:space="preserve">922 0701 7414210 244 000 </t>
  </si>
  <si>
    <t xml:space="preserve">922 0701 7414210 244 200 </t>
  </si>
  <si>
    <t xml:space="preserve">922 0701 7414210 244 220 </t>
  </si>
  <si>
    <t xml:space="preserve">922 0701 7414210 244 221 </t>
  </si>
  <si>
    <t xml:space="preserve">922 0701 7414210 244 223 </t>
  </si>
  <si>
    <t xml:space="preserve">922 0701 7414210 244 225 </t>
  </si>
  <si>
    <t xml:space="preserve">922 0701 7414210 244 226 </t>
  </si>
  <si>
    <t xml:space="preserve">922 0701 7414210 244 300 </t>
  </si>
  <si>
    <t xml:space="preserve">922 0701 7414210 244 340 </t>
  </si>
  <si>
    <t xml:space="preserve">922 0701 7414210 852 000 </t>
  </si>
  <si>
    <t xml:space="preserve">922 0701 7414210 852 200 </t>
  </si>
  <si>
    <t xml:space="preserve">922 0701 7414210 852 290 </t>
  </si>
  <si>
    <t xml:space="preserve">922 0701 7414210 853 000 </t>
  </si>
  <si>
    <t xml:space="preserve">922 0701 7414210 853 200 </t>
  </si>
  <si>
    <t xml:space="preserve">922 0701 7414210 853 290 </t>
  </si>
  <si>
    <t xml:space="preserve">922 0701 7471301 111 000 </t>
  </si>
  <si>
    <t xml:space="preserve">922 0701 7471301 111 200 </t>
  </si>
  <si>
    <t xml:space="preserve">922 0701 7471301 111 210 </t>
  </si>
  <si>
    <t xml:space="preserve">922 0701 7471301 111 211 </t>
  </si>
  <si>
    <t xml:space="preserve">922 0701 7471301 111 213 </t>
  </si>
  <si>
    <t xml:space="preserve">922 0701 7471301 244 000 </t>
  </si>
  <si>
    <t xml:space="preserve">922 0701 7471301 244 300 </t>
  </si>
  <si>
    <t xml:space="preserve">922 0701 7471301 244 310 </t>
  </si>
  <si>
    <t>Субсидии бюджетным учреждениям на финансовое  обеспечение муниципального задания на оказание муниципальных услуг (выполнение работ)</t>
  </si>
  <si>
    <t xml:space="preserve">922 0701 7471301 611 000 </t>
  </si>
  <si>
    <t xml:space="preserve">922 0701 7471301 611 200 </t>
  </si>
  <si>
    <t xml:space="preserve">922 0701 7471301 611 240 </t>
  </si>
  <si>
    <t>Безвозмездные перечисления государственным и муниципальным организациям</t>
  </si>
  <si>
    <t xml:space="preserve">922 0701 7471301 611 241 </t>
  </si>
  <si>
    <t xml:space="preserve">922 0702 7410299 243 000 </t>
  </si>
  <si>
    <t xml:space="preserve">922 0702 7410299 243 200 </t>
  </si>
  <si>
    <t xml:space="preserve">922 0702 7410299 243 220 </t>
  </si>
  <si>
    <t xml:space="preserve">922 0702 7410299 243 225 </t>
  </si>
  <si>
    <t xml:space="preserve">922 0702 7414310 243 000 </t>
  </si>
  <si>
    <t xml:space="preserve">922 0702 7414310 243 200 </t>
  </si>
  <si>
    <t xml:space="preserve">922 0702 7414310 243 220 </t>
  </si>
  <si>
    <t xml:space="preserve">922 0702 7414310 243 225 </t>
  </si>
  <si>
    <t xml:space="preserve">922 0702 7414310 244 000 </t>
  </si>
  <si>
    <t xml:space="preserve">922 0702 7414310 244 200 </t>
  </si>
  <si>
    <t xml:space="preserve">922 0702 7414310 244 220 </t>
  </si>
  <si>
    <t xml:space="preserve">922 0702 7414310 244 221 </t>
  </si>
  <si>
    <t xml:space="preserve">922 0702 7414310 244 222 </t>
  </si>
  <si>
    <t xml:space="preserve">922 0702 7414310 244 223 </t>
  </si>
  <si>
    <t>Арендная плата за пользование имуществом</t>
  </si>
  <si>
    <t xml:space="preserve">922 0702 7414310 244 224 </t>
  </si>
  <si>
    <t xml:space="preserve">922 0702 7414310 244 225 </t>
  </si>
  <si>
    <t xml:space="preserve">922 0702 7414310 244 226 </t>
  </si>
  <si>
    <t xml:space="preserve">922 0702 7414310 244 300 </t>
  </si>
  <si>
    <t xml:space="preserve">922 0702 7414310 244 340 </t>
  </si>
  <si>
    <t xml:space="preserve">922 0702 7414310 611 000 </t>
  </si>
  <si>
    <t xml:space="preserve">922 0702 7414310 611 200 </t>
  </si>
  <si>
    <t xml:space="preserve">922 0702 7414310 611 240 </t>
  </si>
  <si>
    <t xml:space="preserve">922 0702 7414310 611 241 </t>
  </si>
  <si>
    <t xml:space="preserve">922 0702 7414310 852 000 </t>
  </si>
  <si>
    <t xml:space="preserve">922 0702 7414310 852 200 </t>
  </si>
  <si>
    <t xml:space="preserve">922 0702 7414310 852 290 </t>
  </si>
  <si>
    <t xml:space="preserve">922 0702 7414310 853 000 </t>
  </si>
  <si>
    <t xml:space="preserve">922 0702 7414310 853 200 </t>
  </si>
  <si>
    <t xml:space="preserve">922 0702 7414310 853 290 </t>
  </si>
  <si>
    <t xml:space="preserve">922 0702 7414410 111 000 </t>
  </si>
  <si>
    <t xml:space="preserve">922 0702 7414410 111 200 </t>
  </si>
  <si>
    <t xml:space="preserve">922 0702 7414410 111 210 </t>
  </si>
  <si>
    <t xml:space="preserve">922 0702 7414410 111 211 </t>
  </si>
  <si>
    <t xml:space="preserve">922 0702 7414410 111 213 </t>
  </si>
  <si>
    <t xml:space="preserve">922 0702 7414410 244 000 </t>
  </si>
  <si>
    <t xml:space="preserve">922 0702 7414410 244 200 </t>
  </si>
  <si>
    <t xml:space="preserve">922 0702 7414410 244 220 </t>
  </si>
  <si>
    <t xml:space="preserve">922 0702 7414410 244 221 </t>
  </si>
  <si>
    <t xml:space="preserve">922 0702 7414410 244 223 </t>
  </si>
  <si>
    <t xml:space="preserve">922 0702 7414410 244 225 </t>
  </si>
  <si>
    <t xml:space="preserve">922 0702 7414410 244 226 </t>
  </si>
  <si>
    <t xml:space="preserve">922 0702 7414410 244 300 </t>
  </si>
  <si>
    <t xml:space="preserve">922 0702 7414410 244 340 </t>
  </si>
  <si>
    <t xml:space="preserve">922 0702 7414410 611 000 </t>
  </si>
  <si>
    <t xml:space="preserve">922 0702 7414410 611 200 </t>
  </si>
  <si>
    <t xml:space="preserve">922 0702 7414410 611 240 </t>
  </si>
  <si>
    <t xml:space="preserve">922 0702 7414410 611 241 </t>
  </si>
  <si>
    <t xml:space="preserve">922 0702 7414410 852 000 </t>
  </si>
  <si>
    <t xml:space="preserve">922 0702 7414410 852 200 </t>
  </si>
  <si>
    <t xml:space="preserve">922 0702 7414410 852 290 </t>
  </si>
  <si>
    <t xml:space="preserve">922 0702 7414410 853 000 </t>
  </si>
  <si>
    <t xml:space="preserve">922 0702 7414410 853 200 </t>
  </si>
  <si>
    <t xml:space="preserve">922 0702 7414410 853 290 </t>
  </si>
  <si>
    <t xml:space="preserve">922 0702 7415097 243 000 </t>
  </si>
  <si>
    <t xml:space="preserve">922 0702 7415097 243 200 </t>
  </si>
  <si>
    <t xml:space="preserve">922 0702 7415097 243 220 </t>
  </si>
  <si>
    <t xml:space="preserve">922 0702 7415097 243 225 </t>
  </si>
  <si>
    <t xml:space="preserve">922 0702 7471302 111 000 </t>
  </si>
  <si>
    <t xml:space="preserve">922 0702 7471302 111 200 </t>
  </si>
  <si>
    <t xml:space="preserve">922 0702 7471302 111 210 </t>
  </si>
  <si>
    <t xml:space="preserve">922 0702 7471302 111 211 </t>
  </si>
  <si>
    <t xml:space="preserve">922 0702 7471302 111 213 </t>
  </si>
  <si>
    <t xml:space="preserve">922 0702 7471302 244 000 </t>
  </si>
  <si>
    <t xml:space="preserve">922 0702 7471302 244 200 </t>
  </si>
  <si>
    <t xml:space="preserve">922 0702 7471302 244 220 </t>
  </si>
  <si>
    <t xml:space="preserve">922 0702 7471302 244 221 </t>
  </si>
  <si>
    <t xml:space="preserve">922 0702 7471302 244 300 </t>
  </si>
  <si>
    <t xml:space="preserve">922 0702 7471302 244 310 </t>
  </si>
  <si>
    <t xml:space="preserve">922 0702 7471302 244 340 </t>
  </si>
  <si>
    <t xml:space="preserve">922 0702 7471302 611 000 </t>
  </si>
  <si>
    <t xml:space="preserve">922 0702 7471302 611 200 </t>
  </si>
  <si>
    <t xml:space="preserve">922 0702 7471302 611 240 </t>
  </si>
  <si>
    <t xml:space="preserve">922 0702 7471302 611 241 </t>
  </si>
  <si>
    <t xml:space="preserve">922 0707 7410100 244 000 </t>
  </si>
  <si>
    <t xml:space="preserve">922 0707 7410100 244 300 </t>
  </si>
  <si>
    <t xml:space="preserve">922 0707 7410100 244 310 </t>
  </si>
  <si>
    <t xml:space="preserve">922 0707 7410200 244 000 </t>
  </si>
  <si>
    <t xml:space="preserve">922 0707 7410200 244 200 </t>
  </si>
  <si>
    <t xml:space="preserve">922 0707 7410200 244 220 </t>
  </si>
  <si>
    <t xml:space="preserve">922 0707 7410200 244 223 </t>
  </si>
  <si>
    <t xml:space="preserve">922 0707 7410200 244 224 </t>
  </si>
  <si>
    <t xml:space="preserve">922 0707 7410200 244 225 </t>
  </si>
  <si>
    <t xml:space="preserve">922 0707 7410200 244 226 </t>
  </si>
  <si>
    <t xml:space="preserve">922 0707 7410200 244 300 </t>
  </si>
  <si>
    <t xml:space="preserve">922 0707 7410200 244 340 </t>
  </si>
  <si>
    <t>Субсидии бюджетным учреждениям на иные цели</t>
  </si>
  <si>
    <t xml:space="preserve">922 0707 7410200 612 000 </t>
  </si>
  <si>
    <t xml:space="preserve">922 0707 7410200 612 200 </t>
  </si>
  <si>
    <t xml:space="preserve">922 0707 7410200 612 240 </t>
  </si>
  <si>
    <t xml:space="preserve">922 0707 7410200 612 241 </t>
  </si>
  <si>
    <t xml:space="preserve">922 0707 7414510 111 000 </t>
  </si>
  <si>
    <t xml:space="preserve">922 0707 7414510 111 200 </t>
  </si>
  <si>
    <t xml:space="preserve">922 0707 7414510 111 210 </t>
  </si>
  <si>
    <t xml:space="preserve">922 0707 7414510 111 211 </t>
  </si>
  <si>
    <t xml:space="preserve">922 0707 7414510 111 213 </t>
  </si>
  <si>
    <t xml:space="preserve">922 0707 7414510 244 000 </t>
  </si>
  <si>
    <t xml:space="preserve">922 0707 7414510 244 200 </t>
  </si>
  <si>
    <t xml:space="preserve">922 0707 7414510 244 220 </t>
  </si>
  <si>
    <t xml:space="preserve">922 0707 7414510 244 223 </t>
  </si>
  <si>
    <t xml:space="preserve">922 0707 7414510 244 225 </t>
  </si>
  <si>
    <t xml:space="preserve">922 0707 7414510 244 226 </t>
  </si>
  <si>
    <t xml:space="preserve">922 0707 7414510 244 290 </t>
  </si>
  <si>
    <t xml:space="preserve">922 0707 7414510 244 300 </t>
  </si>
  <si>
    <t xml:space="preserve">922 0707 7414510 244 340 </t>
  </si>
  <si>
    <t xml:space="preserve">922 0707 7414510 852 000 </t>
  </si>
  <si>
    <t xml:space="preserve">922 0707 7414510 852 200 </t>
  </si>
  <si>
    <t xml:space="preserve">922 0707 7414510 852 290 </t>
  </si>
  <si>
    <t xml:space="preserve">922 0707 7414510 853 000 </t>
  </si>
  <si>
    <t xml:space="preserve">922 0707 7414510 853 200 </t>
  </si>
  <si>
    <t xml:space="preserve">922 0707 7414510 853 290 </t>
  </si>
  <si>
    <t xml:space="preserve">922 0709 7082016 244 000 </t>
  </si>
  <si>
    <t xml:space="preserve">922 0709 7082016 244 200 </t>
  </si>
  <si>
    <t xml:space="preserve">922 0709 7082016 244 220 </t>
  </si>
  <si>
    <t xml:space="preserve">922 0709 7082016 244 226 </t>
  </si>
  <si>
    <t xml:space="preserve">922 0709 7082016 612 000 </t>
  </si>
  <si>
    <t xml:space="preserve">922 0709 7082016 612 200 </t>
  </si>
  <si>
    <t xml:space="preserve">922 0709 7082016 612 240 </t>
  </si>
  <si>
    <t xml:space="preserve">922 0709 7082016 612 241 </t>
  </si>
  <si>
    <t xml:space="preserve">922 0709 7082022 112 000 </t>
  </si>
  <si>
    <t xml:space="preserve">922 0709 7082022 112 200 </t>
  </si>
  <si>
    <t xml:space="preserve">922 0709 7082022 112 210 </t>
  </si>
  <si>
    <t xml:space="preserve">922 0709 7082022 112 212 </t>
  </si>
  <si>
    <t xml:space="preserve">922 0709 7082022 244 000 </t>
  </si>
  <si>
    <t xml:space="preserve">922 0709 7082022 244 200 </t>
  </si>
  <si>
    <t xml:space="preserve">922 0709 7082022 244 220 </t>
  </si>
  <si>
    <t xml:space="preserve">922 0709 7082022 244 222 </t>
  </si>
  <si>
    <t xml:space="preserve">922 0709 7082022 244 225 </t>
  </si>
  <si>
    <t xml:space="preserve">922 0709 7082022 244 226 </t>
  </si>
  <si>
    <t xml:space="preserve">922 0709 7082022 244 290 </t>
  </si>
  <si>
    <t xml:space="preserve">922 0709 7082022 244 300 </t>
  </si>
  <si>
    <t xml:space="preserve">922 0709 7082022 244 310 </t>
  </si>
  <si>
    <t xml:space="preserve">922 0709 7082022 244 340 </t>
  </si>
  <si>
    <t xml:space="preserve">922 0709 7082022 612 000 </t>
  </si>
  <si>
    <t xml:space="preserve">922 0709 7082022 612 200 </t>
  </si>
  <si>
    <t xml:space="preserve">922 0709 7082022 612 240 </t>
  </si>
  <si>
    <t xml:space="preserve">922 0709 7082022 612 241 </t>
  </si>
  <si>
    <t xml:space="preserve">922 0709 7082047 244 000 </t>
  </si>
  <si>
    <t xml:space="preserve">922 0709 7082047 244 200 </t>
  </si>
  <si>
    <t xml:space="preserve">922 0709 7082047 244 220 </t>
  </si>
  <si>
    <t xml:space="preserve">922 0709 7082047 244 223 </t>
  </si>
  <si>
    <t xml:space="preserve">922 0709 7112040 121 000 </t>
  </si>
  <si>
    <t xml:space="preserve">922 0709 7112040 121 200 </t>
  </si>
  <si>
    <t xml:space="preserve">922 0709 7112040 121 210 </t>
  </si>
  <si>
    <t xml:space="preserve">922 0709 7112040 121 211 </t>
  </si>
  <si>
    <t xml:space="preserve">922 0709 7112040 121 213 </t>
  </si>
  <si>
    <t xml:space="preserve">922 0709 7414610 111 000 </t>
  </si>
  <si>
    <t xml:space="preserve">922 0709 7414610 111 200 </t>
  </si>
  <si>
    <t xml:space="preserve">922 0709 7414610 111 210 </t>
  </si>
  <si>
    <t xml:space="preserve">922 0709 7414610 111 211 </t>
  </si>
  <si>
    <t xml:space="preserve">922 0709 7414610 111 213 </t>
  </si>
  <si>
    <t xml:space="preserve">922 0709 7414610 244 000 </t>
  </si>
  <si>
    <t xml:space="preserve">922 0709 7414610 244 200 </t>
  </si>
  <si>
    <t xml:space="preserve">922 0709 7414610 244 220 </t>
  </si>
  <si>
    <t xml:space="preserve">922 0709 7414610 244 221 </t>
  </si>
  <si>
    <t xml:space="preserve">922 0709 7414610 244 223 </t>
  </si>
  <si>
    <t xml:space="preserve">922 0709 7414610 244 225 </t>
  </si>
  <si>
    <t xml:space="preserve">922 0709 7414610 244 226 </t>
  </si>
  <si>
    <t xml:space="preserve">922 0709 7414610 244 300 </t>
  </si>
  <si>
    <t xml:space="preserve">922 0709 7414610 244 340 </t>
  </si>
  <si>
    <t xml:space="preserve">922 0709 7414610 852 000 </t>
  </si>
  <si>
    <t xml:space="preserve">922 0709 7414610 852 200 </t>
  </si>
  <si>
    <t xml:space="preserve">922 0709 7414610 852 290 </t>
  </si>
  <si>
    <t xml:space="preserve">922 0709 7414610 853 000 </t>
  </si>
  <si>
    <t xml:space="preserve">922 0709 7414610 853 200 </t>
  </si>
  <si>
    <t xml:space="preserve">922 0709 7414610 853 290 </t>
  </si>
  <si>
    <t xml:space="preserve">922 1003 7670502 323 000 </t>
  </si>
  <si>
    <t xml:space="preserve">922 1003 7670502 323 300 </t>
  </si>
  <si>
    <t xml:space="preserve">922 1003 7670502 323 340 </t>
  </si>
  <si>
    <t xml:space="preserve">922 1003 7670502 612 000 </t>
  </si>
  <si>
    <t xml:space="preserve">922 1003 7670502 612 200 </t>
  </si>
  <si>
    <t xml:space="preserve">922 1003 7670502 612 240 </t>
  </si>
  <si>
    <t xml:space="preserve">922 1003 7670502 612 241 </t>
  </si>
  <si>
    <t xml:space="preserve">923 0103 7112010 121 000 </t>
  </si>
  <si>
    <t xml:space="preserve">923 0103 7112010 121 200 </t>
  </si>
  <si>
    <t xml:space="preserve">923 0103 7112010 121 210 </t>
  </si>
  <si>
    <t xml:space="preserve">923 0103 7112010 121 211 </t>
  </si>
  <si>
    <t xml:space="preserve">923 0103 7112010 121 213 </t>
  </si>
  <si>
    <t xml:space="preserve">923 0103 7112010 122 000 </t>
  </si>
  <si>
    <t xml:space="preserve">923 0103 7112010 122 200 </t>
  </si>
  <si>
    <t xml:space="preserve">923 0103 7112010 122 210 </t>
  </si>
  <si>
    <t xml:space="preserve">923 0103 7112010 122 212 </t>
  </si>
  <si>
    <t xml:space="preserve">923 0103 7112040 121 000 </t>
  </si>
  <si>
    <t xml:space="preserve">923 0103 7112040 121 200 </t>
  </si>
  <si>
    <t xml:space="preserve">923 0103 7112040 121 210 </t>
  </si>
  <si>
    <t xml:space="preserve">923 0103 7112040 121 211 </t>
  </si>
  <si>
    <t xml:space="preserve">923 0103 7112040 121 213 </t>
  </si>
  <si>
    <t xml:space="preserve">923 0103 7112040 122 000 </t>
  </si>
  <si>
    <t xml:space="preserve">923 0103 7112040 122 200 </t>
  </si>
  <si>
    <t xml:space="preserve">923 0103 7112040 122 210 </t>
  </si>
  <si>
    <t xml:space="preserve">923 0103 7112040 122 212 </t>
  </si>
  <si>
    <t xml:space="preserve">923 0103 7112040 244 000 </t>
  </si>
  <si>
    <t xml:space="preserve">923 0103 7112040 244 200 </t>
  </si>
  <si>
    <t xml:space="preserve">923 0103 7112040 244 220 </t>
  </si>
  <si>
    <t xml:space="preserve">923 0103 7112040 244 221 </t>
  </si>
  <si>
    <t xml:space="preserve">923 0103 7112040 244 225 </t>
  </si>
  <si>
    <t xml:space="preserve">923 0103 7112040 244 226 </t>
  </si>
  <si>
    <t xml:space="preserve">923 0103 7112040 244 300 </t>
  </si>
  <si>
    <t xml:space="preserve">923 0103 7112040 244 340 </t>
  </si>
  <si>
    <t xml:space="preserve">923 0103 7112040 852 000 </t>
  </si>
  <si>
    <t xml:space="preserve">923 0103 7112040 852 200 </t>
  </si>
  <si>
    <t xml:space="preserve">923 0103 7112040 852 290 </t>
  </si>
  <si>
    <t xml:space="preserve">923 0103 7112040 853 000 </t>
  </si>
  <si>
    <t xml:space="preserve">923 0103 7112040 853 200 </t>
  </si>
  <si>
    <t xml:space="preserve">923 0103 7112040 853 290 </t>
  </si>
  <si>
    <t xml:space="preserve">924 0106 7112040 121 000 </t>
  </si>
  <si>
    <t xml:space="preserve">924 0106 7112040 121 200 </t>
  </si>
  <si>
    <t xml:space="preserve">924 0106 7112040 121 210 </t>
  </si>
  <si>
    <t xml:space="preserve">924 0106 7112040 121 211 </t>
  </si>
  <si>
    <t xml:space="preserve">924 0106 7112040 121 213 </t>
  </si>
  <si>
    <t xml:space="preserve">924 0106 7112040 122 000 </t>
  </si>
  <si>
    <t xml:space="preserve">924 0106 7112040 122 200 </t>
  </si>
  <si>
    <t xml:space="preserve">924 0106 7112040 122 210 </t>
  </si>
  <si>
    <t xml:space="preserve">924 0106 7112040 122 212 </t>
  </si>
  <si>
    <t xml:space="preserve">924 0106 7112040 244 000 </t>
  </si>
  <si>
    <t xml:space="preserve">924 0106 7112040 244 200 </t>
  </si>
  <si>
    <t xml:space="preserve">924 0106 7112040 244 220 </t>
  </si>
  <si>
    <t xml:space="preserve">924 0106 7112040 244 221 </t>
  </si>
  <si>
    <t xml:space="preserve">924 0106 7112040 244 225 </t>
  </si>
  <si>
    <t xml:space="preserve">924 0106 7112040 244 226 </t>
  </si>
  <si>
    <t xml:space="preserve">924 0106 7112040 244 300 </t>
  </si>
  <si>
    <t xml:space="preserve">924 0106 7112040 244 310 </t>
  </si>
  <si>
    <t xml:space="preserve">924 0106 7112040 244 340 </t>
  </si>
  <si>
    <t xml:space="preserve">924 0106 7112040 853 000 </t>
  </si>
  <si>
    <t xml:space="preserve">924 0106 7112040 853 200 </t>
  </si>
  <si>
    <t xml:space="preserve">924 0106 7112040 853 290 </t>
  </si>
  <si>
    <t xml:space="preserve">924 0106 7112050 121 000 </t>
  </si>
  <si>
    <t xml:space="preserve">924 0106 7112050 121 200 </t>
  </si>
  <si>
    <t xml:space="preserve">924 0106 7112050 121 210 </t>
  </si>
  <si>
    <t xml:space="preserve">924 0106 7112050 121 211 </t>
  </si>
  <si>
    <t xml:space="preserve">924 0106 7112050 121 213 </t>
  </si>
  <si>
    <t xml:space="preserve">924 0106 7112050 122 000 </t>
  </si>
  <si>
    <t xml:space="preserve">924 0106 7112050 122 200 </t>
  </si>
  <si>
    <t xml:space="preserve">924 0106 7112050 122 210 </t>
  </si>
  <si>
    <t xml:space="preserve">924 0106 7112050 122 212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</si>
  <si>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</si>
  <si>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</si>
  <si>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</si>
  <si>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</si>
  <si>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</si>
  <si>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</si>
  <si>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</si>
  <si>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</si>
  <si>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</si>
  <si>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921 01020000000000 000</t>
  </si>
  <si>
    <t>Получение кредитов от кредитных организаций в валюте Российской Федерации</t>
  </si>
  <si>
    <t>921 01020000000000 700</t>
  </si>
  <si>
    <t>Получение кредитов от кредитных организаций бюджетами муниципальных районов в валюте Российской Федерации</t>
  </si>
  <si>
    <t>921 01020000050000 710</t>
  </si>
  <si>
    <t>Бюджетные кредиты от других бюджетов бюджетной системы Российской Федерации</t>
  </si>
  <si>
    <t>921 01030000000000 000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</si>
  <si>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</si>
  <si>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921 01030000000000 800</t>
  </si>
  <si>
    <t>Погашение бюджетами муниципальных районов кредитов от других бюджетов бюджетной системы РФ</t>
  </si>
  <si>
    <t>921 01030100050000 810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</si>
  <si>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</si>
  <si>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</si>
  <si>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</si>
  <si>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</si>
  <si>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</si>
  <si>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</si>
  <si>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</si>
  <si>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</si>
  <si>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</si>
  <si>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</si>
  <si>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</si>
  <si>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</si>
  <si>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</si>
  <si>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остатков средств бюджетов</t>
  </si>
  <si>
    <t>921 01050000000000 500</t>
  </si>
  <si>
    <t>921 01050000000000 510</t>
  </si>
  <si>
    <t>Увеличение прочих остатков денежных средств бюджетов</t>
  </si>
  <si>
    <t>000 01050201000000 510</t>
  </si>
  <si>
    <t>921 01050201000000 510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</si>
  <si>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</si>
  <si>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</si>
  <si>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</si>
  <si>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</si>
  <si>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921 01050000000000 600</t>
  </si>
  <si>
    <t>Уменьшение прочих остатков денежных средств бюджетов</t>
  </si>
  <si>
    <t>000 01050201000000 610</t>
  </si>
  <si>
    <t>921 01050201000000 610</t>
  </si>
  <si>
    <t>EXPORT_SRC_KIND</t>
  </si>
  <si>
    <t>EXPORT_PARAM_SRC_KIND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</si>
  <si>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</si>
  <si>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</si>
  <si>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</si>
  <si>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</si>
  <si>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</si>
  <si>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</si>
  <si>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</si>
  <si>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</si>
  <si>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</si>
  <si>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</si>
  <si>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</si>
  <si>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</si>
  <si>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</si>
  <si>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</si>
  <si>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</si>
  <si>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</si>
  <si>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</si>
  <si>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</si>
  <si>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</si>
  <si>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</si>
  <si>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</si>
  <si>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</si>
  <si>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</si>
  <si>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</si>
  <si>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</si>
  <si>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</si>
  <si>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</si>
  <si>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</si>
  <si>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</si>
  <si>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</si>
  <si>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</si>
  <si>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</si>
  <si>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</si>
  <si>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</si>
  <si>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</si>
  <si>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финансовое управление администрации муниципального образования Куйтунский район</t>
  </si>
  <si>
    <t>Бюджет муниципального образования Куйтунский район</t>
  </si>
  <si>
    <t>Единица измерения: руб.</t>
  </si>
  <si>
    <t>02284941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</si>
  <si>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</si>
  <si>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</si>
  <si>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</si>
  <si>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</si>
  <si>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</si>
  <si>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</si>
  <si>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</si>
  <si>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</si>
  <si>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</si>
  <si>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</si>
  <si>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</si>
  <si>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182 10100000000000 110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</si>
  <si>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</si>
  <si>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</si>
  <si>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</si>
  <si>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</si>
  <si>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</si>
  <si>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</si>
  <si>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</si>
  <si>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</si>
  <si>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</si>
  <si>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</si>
  <si>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</si>
  <si>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</si>
  <si>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</si>
  <si>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</si>
  <si>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</si>
  <si>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</si>
  <si>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182 10102020011000 110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</si>
</sst>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49" fontId="0" fillId="0" borderId="41" xfId="0" applyNumberFormat="1" applyBorder="1" applyAlignment="1">
      <alignment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left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3" xfId="0" applyNumberFormat="1" applyFont="1" applyBorder="1" applyAlignment="1">
      <alignment horizontal="center" wrapText="1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wrapText="1"/>
    </xf>
    <xf numFmtId="49" fontId="4" fillId="0" borderId="2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2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03"/>
  <sheetViews>
    <sheetView showGridLines="0" zoomScalePageLayoutView="0" workbookViewId="0" topLeftCell="A58">
      <selection activeCell="I162" sqref="I16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1"/>
      <c r="B1" s="121"/>
      <c r="C1" s="121"/>
      <c r="D1" s="121"/>
      <c r="E1" s="3"/>
      <c r="F1" s="4"/>
      <c r="H1" s="1" t="s">
        <v>1060</v>
      </c>
    </row>
    <row r="2" spans="1:6" ht="15.75" thickBot="1">
      <c r="A2" s="121" t="s">
        <v>1057</v>
      </c>
      <c r="B2" s="121"/>
      <c r="C2" s="121"/>
      <c r="D2" s="121"/>
      <c r="E2" s="29"/>
      <c r="F2" s="10" t="s">
        <v>1032</v>
      </c>
    </row>
    <row r="3" spans="1:8" ht="12.75">
      <c r="A3" s="2"/>
      <c r="B3" s="2"/>
      <c r="C3" s="2"/>
      <c r="D3" s="1"/>
      <c r="E3" s="30" t="s">
        <v>1038</v>
      </c>
      <c r="F3" s="7" t="s">
        <v>1045</v>
      </c>
      <c r="H3" s="1" t="s">
        <v>1072</v>
      </c>
    </row>
    <row r="4" spans="1:8" ht="12.75">
      <c r="A4" s="122" t="s">
        <v>1061</v>
      </c>
      <c r="B4" s="122"/>
      <c r="C4" s="122"/>
      <c r="D4" s="122"/>
      <c r="E4" s="34" t="s">
        <v>1037</v>
      </c>
      <c r="F4" s="22" t="s">
        <v>1062</v>
      </c>
      <c r="H4" s="1" t="s">
        <v>1062</v>
      </c>
    </row>
    <row r="5" spans="1:8" ht="12.75">
      <c r="A5" s="2"/>
      <c r="B5" s="2"/>
      <c r="C5" s="2"/>
      <c r="D5" s="1"/>
      <c r="E5" s="34" t="s">
        <v>1035</v>
      </c>
      <c r="F5" s="25" t="s">
        <v>1066</v>
      </c>
      <c r="H5" s="1" t="s">
        <v>1069</v>
      </c>
    </row>
    <row r="6" spans="1:8" ht="22.5" customHeight="1">
      <c r="A6" s="6" t="s">
        <v>1052</v>
      </c>
      <c r="B6" s="123" t="s">
        <v>1063</v>
      </c>
      <c r="C6" s="124"/>
      <c r="D6" s="124"/>
      <c r="E6" s="34" t="s">
        <v>1053</v>
      </c>
      <c r="F6" s="25" t="s">
        <v>1067</v>
      </c>
      <c r="H6" s="1" t="s">
        <v>1070</v>
      </c>
    </row>
    <row r="7" spans="1:6" ht="12.75">
      <c r="A7" s="6" t="s">
        <v>1043</v>
      </c>
      <c r="B7" s="126" t="s">
        <v>1064</v>
      </c>
      <c r="C7" s="126"/>
      <c r="D7" s="126"/>
      <c r="E7" s="34" t="s">
        <v>1059</v>
      </c>
      <c r="F7" s="35" t="s">
        <v>1068</v>
      </c>
    </row>
    <row r="8" spans="1:6" ht="12.75">
      <c r="A8" s="6" t="s">
        <v>1046</v>
      </c>
      <c r="B8" s="6"/>
      <c r="C8" s="6"/>
      <c r="D8" s="5"/>
      <c r="E8" s="34"/>
      <c r="F8" s="8"/>
    </row>
    <row r="9" spans="1:8" ht="13.5" thickBot="1">
      <c r="A9" s="6" t="s">
        <v>1065</v>
      </c>
      <c r="B9" s="6"/>
      <c r="C9" s="16"/>
      <c r="D9" s="5"/>
      <c r="E9" s="34" t="s">
        <v>1036</v>
      </c>
      <c r="F9" s="9" t="s">
        <v>1029</v>
      </c>
      <c r="H9" s="1" t="s">
        <v>1071</v>
      </c>
    </row>
    <row r="10" spans="1:6" ht="20.25" customHeight="1" thickBot="1">
      <c r="A10" s="125" t="s">
        <v>1050</v>
      </c>
      <c r="B10" s="125"/>
      <c r="C10" s="125"/>
      <c r="D10" s="125"/>
      <c r="E10" s="24"/>
      <c r="F10" s="11"/>
    </row>
    <row r="11" spans="1:6" ht="3.75" customHeight="1">
      <c r="A11" s="127" t="s">
        <v>1033</v>
      </c>
      <c r="B11" s="112" t="s">
        <v>1040</v>
      </c>
      <c r="C11" s="112" t="s">
        <v>1054</v>
      </c>
      <c r="D11" s="115" t="s">
        <v>1047</v>
      </c>
      <c r="E11" s="115" t="s">
        <v>1041</v>
      </c>
      <c r="F11" s="118" t="s">
        <v>1044</v>
      </c>
    </row>
    <row r="12" spans="1:6" ht="3" customHeight="1">
      <c r="A12" s="128"/>
      <c r="B12" s="113"/>
      <c r="C12" s="113"/>
      <c r="D12" s="116"/>
      <c r="E12" s="116"/>
      <c r="F12" s="119"/>
    </row>
    <row r="13" spans="1:6" ht="3" customHeight="1">
      <c r="A13" s="128"/>
      <c r="B13" s="113"/>
      <c r="C13" s="113"/>
      <c r="D13" s="116"/>
      <c r="E13" s="116"/>
      <c r="F13" s="119"/>
    </row>
    <row r="14" spans="1:6" ht="3" customHeight="1">
      <c r="A14" s="128"/>
      <c r="B14" s="113"/>
      <c r="C14" s="113"/>
      <c r="D14" s="116"/>
      <c r="E14" s="116"/>
      <c r="F14" s="119"/>
    </row>
    <row r="15" spans="1:6" ht="3" customHeight="1">
      <c r="A15" s="128"/>
      <c r="B15" s="113"/>
      <c r="C15" s="113"/>
      <c r="D15" s="116"/>
      <c r="E15" s="116"/>
      <c r="F15" s="119"/>
    </row>
    <row r="16" spans="1:6" ht="3" customHeight="1">
      <c r="A16" s="128"/>
      <c r="B16" s="113"/>
      <c r="C16" s="113"/>
      <c r="D16" s="116"/>
      <c r="E16" s="116"/>
      <c r="F16" s="119"/>
    </row>
    <row r="17" spans="1:6" ht="23.25" customHeight="1">
      <c r="A17" s="129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1030</v>
      </c>
      <c r="E18" s="33" t="s">
        <v>1031</v>
      </c>
      <c r="F18" s="20" t="s">
        <v>1042</v>
      </c>
    </row>
    <row r="19" spans="1:6" ht="12.75">
      <c r="A19" s="40" t="s">
        <v>1034</v>
      </c>
      <c r="B19" s="36" t="s">
        <v>1039</v>
      </c>
      <c r="C19" s="75" t="s">
        <v>1073</v>
      </c>
      <c r="D19" s="38">
        <f>SUM(D21,D163)</f>
        <v>690148902.7700001</v>
      </c>
      <c r="E19" s="37">
        <f>SUM(E21,E163,E202)</f>
        <v>503059744.26000005</v>
      </c>
      <c r="F19" s="38">
        <f>IF(OR(D19="-",E19=D19),"-",D19-IF(E19="-",0,E19))</f>
        <v>187089158.51000005</v>
      </c>
    </row>
    <row r="20" spans="1:6" ht="12.75">
      <c r="A20" s="49" t="s">
        <v>1074</v>
      </c>
      <c r="B20" s="43"/>
      <c r="C20" s="77"/>
      <c r="D20" s="45"/>
      <c r="E20" s="45"/>
      <c r="F20" s="47"/>
    </row>
    <row r="21" spans="1:6" ht="12.75">
      <c r="A21" s="50" t="s">
        <v>1075</v>
      </c>
      <c r="B21" s="44" t="s">
        <v>1039</v>
      </c>
      <c r="C21" s="78" t="s">
        <v>1076</v>
      </c>
      <c r="D21" s="46">
        <v>105408078</v>
      </c>
      <c r="E21" s="46">
        <v>63098185.1</v>
      </c>
      <c r="F21" s="48">
        <f aca="true" t="shared" si="0" ref="F21:F52">IF(OR(D21="-",E21=D21),"-",D21-IF(E21="-",0,E21))</f>
        <v>42309892.9</v>
      </c>
    </row>
    <row r="22" spans="1:6" ht="12.75">
      <c r="A22" s="50" t="s">
        <v>1077</v>
      </c>
      <c r="B22" s="44" t="s">
        <v>1039</v>
      </c>
      <c r="C22" s="78" t="s">
        <v>1078</v>
      </c>
      <c r="D22" s="46">
        <v>65333000</v>
      </c>
      <c r="E22" s="46">
        <v>36594845.08</v>
      </c>
      <c r="F22" s="48">
        <f t="shared" si="0"/>
        <v>28738154.92</v>
      </c>
    </row>
    <row r="23" spans="1:6" ht="12.75">
      <c r="A23" s="50" t="s">
        <v>1079</v>
      </c>
      <c r="B23" s="44" t="s">
        <v>1039</v>
      </c>
      <c r="C23" s="78" t="s">
        <v>1080</v>
      </c>
      <c r="D23" s="46">
        <v>65333000</v>
      </c>
      <c r="E23" s="46">
        <v>36594845.08</v>
      </c>
      <c r="F23" s="48">
        <f t="shared" si="0"/>
        <v>28738154.92</v>
      </c>
    </row>
    <row r="24" spans="1:6" ht="56.25">
      <c r="A24" s="50" t="s">
        <v>1081</v>
      </c>
      <c r="B24" s="44" t="s">
        <v>1039</v>
      </c>
      <c r="C24" s="78" t="s">
        <v>1082</v>
      </c>
      <c r="D24" s="46">
        <v>64783000</v>
      </c>
      <c r="E24" s="46">
        <v>36027902.36</v>
      </c>
      <c r="F24" s="48">
        <f t="shared" si="0"/>
        <v>28755097.64</v>
      </c>
    </row>
    <row r="25" spans="1:6" ht="56.25">
      <c r="A25" s="50" t="s">
        <v>1083</v>
      </c>
      <c r="B25" s="44" t="s">
        <v>1039</v>
      </c>
      <c r="C25" s="78" t="s">
        <v>1084</v>
      </c>
      <c r="D25" s="46" t="s">
        <v>1085</v>
      </c>
      <c r="E25" s="46">
        <v>35966928.08</v>
      </c>
      <c r="F25" s="48" t="str">
        <f t="shared" si="0"/>
        <v>-</v>
      </c>
    </row>
    <row r="26" spans="1:6" ht="56.25">
      <c r="A26" s="50" t="s">
        <v>1086</v>
      </c>
      <c r="B26" s="44" t="s">
        <v>1039</v>
      </c>
      <c r="C26" s="78" t="s">
        <v>1087</v>
      </c>
      <c r="D26" s="46" t="s">
        <v>1085</v>
      </c>
      <c r="E26" s="46">
        <v>48029.21</v>
      </c>
      <c r="F26" s="48" t="str">
        <f t="shared" si="0"/>
        <v>-</v>
      </c>
    </row>
    <row r="27" spans="1:6" ht="56.25">
      <c r="A27" s="50" t="s">
        <v>1088</v>
      </c>
      <c r="B27" s="44" t="s">
        <v>1039</v>
      </c>
      <c r="C27" s="78" t="s">
        <v>1089</v>
      </c>
      <c r="D27" s="46" t="s">
        <v>1085</v>
      </c>
      <c r="E27" s="46">
        <v>12945.06</v>
      </c>
      <c r="F27" s="48" t="str">
        <f t="shared" si="0"/>
        <v>-</v>
      </c>
    </row>
    <row r="28" spans="1:6" ht="56.25">
      <c r="A28" s="50" t="s">
        <v>1090</v>
      </c>
      <c r="B28" s="44" t="s">
        <v>1039</v>
      </c>
      <c r="C28" s="78" t="s">
        <v>1091</v>
      </c>
      <c r="D28" s="46" t="s">
        <v>1085</v>
      </c>
      <c r="E28" s="46">
        <v>0.01</v>
      </c>
      <c r="F28" s="48" t="str">
        <f t="shared" si="0"/>
        <v>-</v>
      </c>
    </row>
    <row r="29" spans="1:6" ht="45">
      <c r="A29" s="50" t="s">
        <v>1092</v>
      </c>
      <c r="B29" s="44" t="s">
        <v>1039</v>
      </c>
      <c r="C29" s="78" t="s">
        <v>1093</v>
      </c>
      <c r="D29" s="46">
        <v>300000</v>
      </c>
      <c r="E29" s="46">
        <v>140296.09</v>
      </c>
      <c r="F29" s="48">
        <f t="shared" si="0"/>
        <v>159703.91</v>
      </c>
    </row>
    <row r="30" spans="1:6" ht="101.25">
      <c r="A30" s="98" t="s">
        <v>1094</v>
      </c>
      <c r="B30" s="44" t="s">
        <v>1039</v>
      </c>
      <c r="C30" s="78" t="s">
        <v>1095</v>
      </c>
      <c r="D30" s="46" t="s">
        <v>1085</v>
      </c>
      <c r="E30" s="46">
        <v>136255.86</v>
      </c>
      <c r="F30" s="48" t="str">
        <f t="shared" si="0"/>
        <v>-</v>
      </c>
    </row>
    <row r="31" spans="1:6" ht="101.25">
      <c r="A31" s="98" t="s">
        <v>0</v>
      </c>
      <c r="B31" s="44" t="s">
        <v>1039</v>
      </c>
      <c r="C31" s="78" t="s">
        <v>1</v>
      </c>
      <c r="D31" s="46" t="s">
        <v>1085</v>
      </c>
      <c r="E31" s="46">
        <v>2288</v>
      </c>
      <c r="F31" s="48" t="str">
        <f t="shared" si="0"/>
        <v>-</v>
      </c>
    </row>
    <row r="32" spans="1:6" ht="33.75">
      <c r="A32" s="50" t="s">
        <v>2</v>
      </c>
      <c r="B32" s="44" t="s">
        <v>1039</v>
      </c>
      <c r="C32" s="78" t="s">
        <v>3</v>
      </c>
      <c r="D32" s="46">
        <v>150000</v>
      </c>
      <c r="E32" s="46">
        <v>95029.71</v>
      </c>
      <c r="F32" s="48">
        <f t="shared" si="0"/>
        <v>54970.28999999999</v>
      </c>
    </row>
    <row r="33" spans="1:6" ht="45">
      <c r="A33" s="50" t="s">
        <v>4</v>
      </c>
      <c r="B33" s="44" t="s">
        <v>1039</v>
      </c>
      <c r="C33" s="78" t="s">
        <v>5</v>
      </c>
      <c r="D33" s="46" t="s">
        <v>1085</v>
      </c>
      <c r="E33" s="46">
        <v>92876.44</v>
      </c>
      <c r="F33" s="48" t="str">
        <f t="shared" si="0"/>
        <v>-</v>
      </c>
    </row>
    <row r="34" spans="1:6" ht="45">
      <c r="A34" s="50" t="s">
        <v>6</v>
      </c>
      <c r="B34" s="44" t="s">
        <v>1039</v>
      </c>
      <c r="C34" s="78" t="s">
        <v>7</v>
      </c>
      <c r="D34" s="46" t="s">
        <v>1085</v>
      </c>
      <c r="E34" s="46">
        <v>249.51</v>
      </c>
      <c r="F34" s="48" t="str">
        <f t="shared" si="0"/>
        <v>-</v>
      </c>
    </row>
    <row r="35" spans="1:6" ht="45">
      <c r="A35" s="50" t="s">
        <v>8</v>
      </c>
      <c r="B35" s="44" t="s">
        <v>1039</v>
      </c>
      <c r="C35" s="78" t="s">
        <v>9</v>
      </c>
      <c r="D35" s="46" t="s">
        <v>1085</v>
      </c>
      <c r="E35" s="46">
        <v>1903.75</v>
      </c>
      <c r="F35" s="48" t="str">
        <f t="shared" si="0"/>
        <v>-</v>
      </c>
    </row>
    <row r="36" spans="1:6" ht="45">
      <c r="A36" s="50" t="s">
        <v>10</v>
      </c>
      <c r="B36" s="44" t="s">
        <v>1039</v>
      </c>
      <c r="C36" s="78" t="s">
        <v>11</v>
      </c>
      <c r="D36" s="46" t="s">
        <v>1085</v>
      </c>
      <c r="E36" s="46">
        <v>0.01</v>
      </c>
      <c r="F36" s="48" t="str">
        <f t="shared" si="0"/>
        <v>-</v>
      </c>
    </row>
    <row r="37" spans="1:6" ht="78.75">
      <c r="A37" s="98" t="s">
        <v>12</v>
      </c>
      <c r="B37" s="44" t="s">
        <v>1039</v>
      </c>
      <c r="C37" s="78" t="s">
        <v>13</v>
      </c>
      <c r="D37" s="46">
        <v>100000</v>
      </c>
      <c r="E37" s="46">
        <v>331616.92</v>
      </c>
      <c r="F37" s="48">
        <f t="shared" si="0"/>
        <v>-231616.91999999998</v>
      </c>
    </row>
    <row r="38" spans="1:6" ht="78.75">
      <c r="A38" s="98" t="s">
        <v>14</v>
      </c>
      <c r="B38" s="44" t="s">
        <v>1039</v>
      </c>
      <c r="C38" s="78" t="s">
        <v>15</v>
      </c>
      <c r="D38" s="46" t="s">
        <v>1085</v>
      </c>
      <c r="E38" s="46">
        <v>331616.92</v>
      </c>
      <c r="F38" s="48" t="str">
        <f t="shared" si="0"/>
        <v>-</v>
      </c>
    </row>
    <row r="39" spans="1:6" ht="22.5">
      <c r="A39" s="50" t="s">
        <v>16</v>
      </c>
      <c r="B39" s="44" t="s">
        <v>1039</v>
      </c>
      <c r="C39" s="78" t="s">
        <v>17</v>
      </c>
      <c r="D39" s="46">
        <v>2710678</v>
      </c>
      <c r="E39" s="46">
        <v>1650338.01</v>
      </c>
      <c r="F39" s="48">
        <f t="shared" si="0"/>
        <v>1060339.99</v>
      </c>
    </row>
    <row r="40" spans="1:6" ht="22.5">
      <c r="A40" s="50" t="s">
        <v>18</v>
      </c>
      <c r="B40" s="44" t="s">
        <v>1039</v>
      </c>
      <c r="C40" s="78" t="s">
        <v>19</v>
      </c>
      <c r="D40" s="46">
        <v>2710678</v>
      </c>
      <c r="E40" s="46">
        <v>1650338.01</v>
      </c>
      <c r="F40" s="48">
        <f t="shared" si="0"/>
        <v>1060339.99</v>
      </c>
    </row>
    <row r="41" spans="1:6" ht="33.75">
      <c r="A41" s="50" t="s">
        <v>20</v>
      </c>
      <c r="B41" s="44" t="s">
        <v>1039</v>
      </c>
      <c r="C41" s="78" t="s">
        <v>21</v>
      </c>
      <c r="D41" s="46">
        <v>935722</v>
      </c>
      <c r="E41" s="46">
        <v>560012.49</v>
      </c>
      <c r="F41" s="48">
        <f t="shared" si="0"/>
        <v>375709.51</v>
      </c>
    </row>
    <row r="42" spans="1:6" ht="45">
      <c r="A42" s="50" t="s">
        <v>22</v>
      </c>
      <c r="B42" s="44" t="s">
        <v>1039</v>
      </c>
      <c r="C42" s="78" t="s">
        <v>23</v>
      </c>
      <c r="D42" s="46">
        <v>17000</v>
      </c>
      <c r="E42" s="46">
        <v>15119.61</v>
      </c>
      <c r="F42" s="48">
        <f t="shared" si="0"/>
        <v>1880.3899999999994</v>
      </c>
    </row>
    <row r="43" spans="1:6" ht="45">
      <c r="A43" s="50" t="s">
        <v>24</v>
      </c>
      <c r="B43" s="44" t="s">
        <v>1039</v>
      </c>
      <c r="C43" s="78" t="s">
        <v>25</v>
      </c>
      <c r="D43" s="46">
        <v>1757956</v>
      </c>
      <c r="E43" s="46">
        <v>1120251.51</v>
      </c>
      <c r="F43" s="48">
        <f t="shared" si="0"/>
        <v>637704.49</v>
      </c>
    </row>
    <row r="44" spans="1:6" ht="45">
      <c r="A44" s="50" t="s">
        <v>26</v>
      </c>
      <c r="B44" s="44" t="s">
        <v>1039</v>
      </c>
      <c r="C44" s="78" t="s">
        <v>27</v>
      </c>
      <c r="D44" s="46" t="s">
        <v>1085</v>
      </c>
      <c r="E44" s="46">
        <v>-45045.6</v>
      </c>
      <c r="F44" s="48" t="str">
        <f t="shared" si="0"/>
        <v>-</v>
      </c>
    </row>
    <row r="45" spans="1:6" ht="12.75">
      <c r="A45" s="50" t="s">
        <v>28</v>
      </c>
      <c r="B45" s="44" t="s">
        <v>1039</v>
      </c>
      <c r="C45" s="78" t="s">
        <v>29</v>
      </c>
      <c r="D45" s="46">
        <v>10921000</v>
      </c>
      <c r="E45" s="46">
        <v>8177302.14</v>
      </c>
      <c r="F45" s="48">
        <f t="shared" si="0"/>
        <v>2743697.8600000003</v>
      </c>
    </row>
    <row r="46" spans="1:6" ht="22.5">
      <c r="A46" s="50" t="s">
        <v>30</v>
      </c>
      <c r="B46" s="44" t="s">
        <v>1039</v>
      </c>
      <c r="C46" s="78" t="s">
        <v>31</v>
      </c>
      <c r="D46" s="46">
        <v>10032000</v>
      </c>
      <c r="E46" s="46">
        <v>7197685.14</v>
      </c>
      <c r="F46" s="48">
        <f t="shared" si="0"/>
        <v>2834314.8600000003</v>
      </c>
    </row>
    <row r="47" spans="1:6" ht="22.5">
      <c r="A47" s="50" t="s">
        <v>30</v>
      </c>
      <c r="B47" s="44" t="s">
        <v>1039</v>
      </c>
      <c r="C47" s="78" t="s">
        <v>32</v>
      </c>
      <c r="D47" s="46">
        <v>10032000</v>
      </c>
      <c r="E47" s="46">
        <v>7191493.49</v>
      </c>
      <c r="F47" s="48">
        <f t="shared" si="0"/>
        <v>2840506.51</v>
      </c>
    </row>
    <row r="48" spans="1:6" ht="22.5">
      <c r="A48" s="50" t="s">
        <v>33</v>
      </c>
      <c r="B48" s="44" t="s">
        <v>1039</v>
      </c>
      <c r="C48" s="78" t="s">
        <v>34</v>
      </c>
      <c r="D48" s="46" t="s">
        <v>1085</v>
      </c>
      <c r="E48" s="46">
        <v>7125205</v>
      </c>
      <c r="F48" s="48" t="str">
        <f t="shared" si="0"/>
        <v>-</v>
      </c>
    </row>
    <row r="49" spans="1:6" ht="22.5">
      <c r="A49" s="50" t="s">
        <v>35</v>
      </c>
      <c r="B49" s="44" t="s">
        <v>1039</v>
      </c>
      <c r="C49" s="78" t="s">
        <v>36</v>
      </c>
      <c r="D49" s="46" t="s">
        <v>1085</v>
      </c>
      <c r="E49" s="46">
        <v>48813.23</v>
      </c>
      <c r="F49" s="48" t="str">
        <f t="shared" si="0"/>
        <v>-</v>
      </c>
    </row>
    <row r="50" spans="1:6" ht="22.5">
      <c r="A50" s="50" t="s">
        <v>37</v>
      </c>
      <c r="B50" s="44" t="s">
        <v>1039</v>
      </c>
      <c r="C50" s="78" t="s">
        <v>38</v>
      </c>
      <c r="D50" s="46" t="s">
        <v>1085</v>
      </c>
      <c r="E50" s="46">
        <v>100</v>
      </c>
      <c r="F50" s="48" t="str">
        <f t="shared" si="0"/>
        <v>-</v>
      </c>
    </row>
    <row r="51" spans="1:6" ht="33.75">
      <c r="A51" s="50" t="s">
        <v>39</v>
      </c>
      <c r="B51" s="44" t="s">
        <v>1039</v>
      </c>
      <c r="C51" s="78" t="s">
        <v>40</v>
      </c>
      <c r="D51" s="46" t="s">
        <v>1085</v>
      </c>
      <c r="E51" s="46">
        <v>1170</v>
      </c>
      <c r="F51" s="48" t="str">
        <f t="shared" si="0"/>
        <v>-</v>
      </c>
    </row>
    <row r="52" spans="1:6" ht="33.75">
      <c r="A52" s="50" t="s">
        <v>41</v>
      </c>
      <c r="B52" s="44" t="s">
        <v>1039</v>
      </c>
      <c r="C52" s="78" t="s">
        <v>42</v>
      </c>
      <c r="D52" s="46" t="s">
        <v>1085</v>
      </c>
      <c r="E52" s="46">
        <v>-0.03</v>
      </c>
      <c r="F52" s="48" t="str">
        <f t="shared" si="0"/>
        <v>-</v>
      </c>
    </row>
    <row r="53" spans="1:6" ht="12.75">
      <c r="A53" s="50" t="s">
        <v>43</v>
      </c>
      <c r="B53" s="44" t="s">
        <v>1039</v>
      </c>
      <c r="C53" s="78" t="s">
        <v>44</v>
      </c>
      <c r="D53" s="46">
        <v>882700</v>
      </c>
      <c r="E53" s="46">
        <v>973317</v>
      </c>
      <c r="F53" s="48">
        <f aca="true" t="shared" si="1" ref="F53:F84">IF(OR(D53="-",E53=D53),"-",D53-IF(E53="-",0,E53))</f>
        <v>-90617</v>
      </c>
    </row>
    <row r="54" spans="1:6" ht="12.75">
      <c r="A54" s="50" t="s">
        <v>43</v>
      </c>
      <c r="B54" s="44" t="s">
        <v>1039</v>
      </c>
      <c r="C54" s="78" t="s">
        <v>45</v>
      </c>
      <c r="D54" s="46">
        <v>882700</v>
      </c>
      <c r="E54" s="46">
        <v>973317</v>
      </c>
      <c r="F54" s="48">
        <f t="shared" si="1"/>
        <v>-90617</v>
      </c>
    </row>
    <row r="55" spans="1:6" ht="12.75">
      <c r="A55" s="50" t="s">
        <v>46</v>
      </c>
      <c r="B55" s="44" t="s">
        <v>1039</v>
      </c>
      <c r="C55" s="78" t="s">
        <v>47</v>
      </c>
      <c r="D55" s="46" t="s">
        <v>1085</v>
      </c>
      <c r="E55" s="46">
        <v>967771.78</v>
      </c>
      <c r="F55" s="48" t="str">
        <f t="shared" si="1"/>
        <v>-</v>
      </c>
    </row>
    <row r="56" spans="1:6" ht="12.75">
      <c r="A56" s="50" t="s">
        <v>48</v>
      </c>
      <c r="B56" s="44" t="s">
        <v>1039</v>
      </c>
      <c r="C56" s="78" t="s">
        <v>49</v>
      </c>
      <c r="D56" s="46" t="s">
        <v>1085</v>
      </c>
      <c r="E56" s="46">
        <v>3331.5</v>
      </c>
      <c r="F56" s="48" t="str">
        <f t="shared" si="1"/>
        <v>-</v>
      </c>
    </row>
    <row r="57" spans="1:6" ht="33.75">
      <c r="A57" s="50" t="s">
        <v>50</v>
      </c>
      <c r="B57" s="44" t="s">
        <v>1039</v>
      </c>
      <c r="C57" s="78" t="s">
        <v>51</v>
      </c>
      <c r="D57" s="46">
        <v>6300</v>
      </c>
      <c r="E57" s="46">
        <v>6300</v>
      </c>
      <c r="F57" s="48" t="str">
        <f t="shared" si="1"/>
        <v>-</v>
      </c>
    </row>
    <row r="58" spans="1:6" ht="33.75">
      <c r="A58" s="50" t="s">
        <v>50</v>
      </c>
      <c r="B58" s="44" t="s">
        <v>1039</v>
      </c>
      <c r="C58" s="78" t="s">
        <v>52</v>
      </c>
      <c r="D58" s="46" t="s">
        <v>1085</v>
      </c>
      <c r="E58" s="46">
        <v>6300</v>
      </c>
      <c r="F58" s="48" t="str">
        <f t="shared" si="1"/>
        <v>-</v>
      </c>
    </row>
    <row r="59" spans="1:6" ht="12.75">
      <c r="A59" s="50" t="s">
        <v>53</v>
      </c>
      <c r="B59" s="44" t="s">
        <v>1039</v>
      </c>
      <c r="C59" s="78" t="s">
        <v>54</v>
      </c>
      <c r="D59" s="46">
        <v>3650000</v>
      </c>
      <c r="E59" s="46">
        <v>2649972.31</v>
      </c>
      <c r="F59" s="48">
        <f t="shared" si="1"/>
        <v>1000027.69</v>
      </c>
    </row>
    <row r="60" spans="1:6" ht="33.75">
      <c r="A60" s="50" t="s">
        <v>55</v>
      </c>
      <c r="B60" s="44" t="s">
        <v>1039</v>
      </c>
      <c r="C60" s="78" t="s">
        <v>56</v>
      </c>
      <c r="D60" s="46">
        <v>3000000</v>
      </c>
      <c r="E60" s="46">
        <v>2207472.31</v>
      </c>
      <c r="F60" s="48">
        <f t="shared" si="1"/>
        <v>792527.69</v>
      </c>
    </row>
    <row r="61" spans="1:6" ht="45">
      <c r="A61" s="50" t="s">
        <v>57</v>
      </c>
      <c r="B61" s="44" t="s">
        <v>1039</v>
      </c>
      <c r="C61" s="78" t="s">
        <v>58</v>
      </c>
      <c r="D61" s="46">
        <v>3000000</v>
      </c>
      <c r="E61" s="46">
        <v>2207472.31</v>
      </c>
      <c r="F61" s="48">
        <f t="shared" si="1"/>
        <v>792527.69</v>
      </c>
    </row>
    <row r="62" spans="1:6" ht="45">
      <c r="A62" s="50" t="s">
        <v>59</v>
      </c>
      <c r="B62" s="44" t="s">
        <v>1039</v>
      </c>
      <c r="C62" s="78" t="s">
        <v>60</v>
      </c>
      <c r="D62" s="46" t="s">
        <v>1085</v>
      </c>
      <c r="E62" s="46">
        <v>2207472.31</v>
      </c>
      <c r="F62" s="48" t="str">
        <f t="shared" si="1"/>
        <v>-</v>
      </c>
    </row>
    <row r="63" spans="1:6" ht="33.75">
      <c r="A63" s="50" t="s">
        <v>61</v>
      </c>
      <c r="B63" s="44" t="s">
        <v>1039</v>
      </c>
      <c r="C63" s="78" t="s">
        <v>62</v>
      </c>
      <c r="D63" s="46">
        <v>650000</v>
      </c>
      <c r="E63" s="46">
        <v>442500</v>
      </c>
      <c r="F63" s="48">
        <f t="shared" si="1"/>
        <v>207500</v>
      </c>
    </row>
    <row r="64" spans="1:6" ht="56.25">
      <c r="A64" s="50" t="s">
        <v>63</v>
      </c>
      <c r="B64" s="44" t="s">
        <v>1039</v>
      </c>
      <c r="C64" s="78" t="s">
        <v>64</v>
      </c>
      <c r="D64" s="46">
        <v>650000</v>
      </c>
      <c r="E64" s="46">
        <v>442500</v>
      </c>
      <c r="F64" s="48">
        <f t="shared" si="1"/>
        <v>207500</v>
      </c>
    </row>
    <row r="65" spans="1:6" ht="67.5">
      <c r="A65" s="50" t="s">
        <v>65</v>
      </c>
      <c r="B65" s="44" t="s">
        <v>1039</v>
      </c>
      <c r="C65" s="78" t="s">
        <v>66</v>
      </c>
      <c r="D65" s="46">
        <v>650000</v>
      </c>
      <c r="E65" s="46">
        <v>442500</v>
      </c>
      <c r="F65" s="48">
        <f t="shared" si="1"/>
        <v>207500</v>
      </c>
    </row>
    <row r="66" spans="1:6" ht="22.5">
      <c r="A66" s="50" t="s">
        <v>67</v>
      </c>
      <c r="B66" s="44" t="s">
        <v>1039</v>
      </c>
      <c r="C66" s="78" t="s">
        <v>68</v>
      </c>
      <c r="D66" s="46" t="s">
        <v>1085</v>
      </c>
      <c r="E66" s="46">
        <v>2.13</v>
      </c>
      <c r="F66" s="48" t="str">
        <f t="shared" si="1"/>
        <v>-</v>
      </c>
    </row>
    <row r="67" spans="1:6" ht="22.5">
      <c r="A67" s="50" t="s">
        <v>69</v>
      </c>
      <c r="B67" s="44" t="s">
        <v>1039</v>
      </c>
      <c r="C67" s="78" t="s">
        <v>70</v>
      </c>
      <c r="D67" s="46" t="s">
        <v>1085</v>
      </c>
      <c r="E67" s="46">
        <v>2.13</v>
      </c>
      <c r="F67" s="48" t="str">
        <f t="shared" si="1"/>
        <v>-</v>
      </c>
    </row>
    <row r="68" spans="1:6" ht="33.75">
      <c r="A68" s="50" t="s">
        <v>71</v>
      </c>
      <c r="B68" s="44" t="s">
        <v>1039</v>
      </c>
      <c r="C68" s="78" t="s">
        <v>72</v>
      </c>
      <c r="D68" s="46" t="s">
        <v>1085</v>
      </c>
      <c r="E68" s="46">
        <v>2.13</v>
      </c>
      <c r="F68" s="48" t="str">
        <f t="shared" si="1"/>
        <v>-</v>
      </c>
    </row>
    <row r="69" spans="1:6" ht="45">
      <c r="A69" s="50" t="s">
        <v>73</v>
      </c>
      <c r="B69" s="44" t="s">
        <v>1039</v>
      </c>
      <c r="C69" s="78" t="s">
        <v>74</v>
      </c>
      <c r="D69" s="46" t="s">
        <v>1085</v>
      </c>
      <c r="E69" s="46">
        <v>2.13</v>
      </c>
      <c r="F69" s="48" t="str">
        <f t="shared" si="1"/>
        <v>-</v>
      </c>
    </row>
    <row r="70" spans="1:6" ht="67.5">
      <c r="A70" s="98" t="s">
        <v>75</v>
      </c>
      <c r="B70" s="44" t="s">
        <v>1039</v>
      </c>
      <c r="C70" s="78" t="s">
        <v>76</v>
      </c>
      <c r="D70" s="46">
        <v>5668000</v>
      </c>
      <c r="E70" s="46">
        <v>3389660.37</v>
      </c>
      <c r="F70" s="48">
        <f t="shared" si="1"/>
        <v>2278339.63</v>
      </c>
    </row>
    <row r="71" spans="1:6" ht="56.25">
      <c r="A71" s="50" t="s">
        <v>77</v>
      </c>
      <c r="B71" s="44" t="s">
        <v>1039</v>
      </c>
      <c r="C71" s="78" t="s">
        <v>78</v>
      </c>
      <c r="D71" s="46">
        <v>5668000</v>
      </c>
      <c r="E71" s="46">
        <v>3389660.37</v>
      </c>
      <c r="F71" s="48">
        <f t="shared" si="1"/>
        <v>2278339.63</v>
      </c>
    </row>
    <row r="72" spans="1:6" ht="67.5">
      <c r="A72" s="98" t="s">
        <v>79</v>
      </c>
      <c r="B72" s="44" t="s">
        <v>1039</v>
      </c>
      <c r="C72" s="78" t="s">
        <v>80</v>
      </c>
      <c r="D72" s="46">
        <v>5668000</v>
      </c>
      <c r="E72" s="46">
        <v>3389660.37</v>
      </c>
      <c r="F72" s="48">
        <f t="shared" si="1"/>
        <v>2278339.63</v>
      </c>
    </row>
    <row r="73" spans="1:6" ht="67.5">
      <c r="A73" s="98" t="s">
        <v>79</v>
      </c>
      <c r="B73" s="44" t="s">
        <v>1039</v>
      </c>
      <c r="C73" s="78" t="s">
        <v>81</v>
      </c>
      <c r="D73" s="46">
        <v>5668000</v>
      </c>
      <c r="E73" s="46">
        <v>3387610.51</v>
      </c>
      <c r="F73" s="48">
        <f t="shared" si="1"/>
        <v>2280389.49</v>
      </c>
    </row>
    <row r="74" spans="1:6" ht="67.5">
      <c r="A74" s="98" t="s">
        <v>79</v>
      </c>
      <c r="B74" s="44" t="s">
        <v>1039</v>
      </c>
      <c r="C74" s="78" t="s">
        <v>82</v>
      </c>
      <c r="D74" s="46" t="s">
        <v>1085</v>
      </c>
      <c r="E74" s="46">
        <v>2049.86</v>
      </c>
      <c r="F74" s="48" t="str">
        <f t="shared" si="1"/>
        <v>-</v>
      </c>
    </row>
    <row r="75" spans="1:6" ht="22.5">
      <c r="A75" s="50" t="s">
        <v>83</v>
      </c>
      <c r="B75" s="44" t="s">
        <v>1039</v>
      </c>
      <c r="C75" s="78" t="s">
        <v>84</v>
      </c>
      <c r="D75" s="46">
        <v>3000</v>
      </c>
      <c r="E75" s="46">
        <v>150</v>
      </c>
      <c r="F75" s="48">
        <f t="shared" si="1"/>
        <v>2850</v>
      </c>
    </row>
    <row r="76" spans="1:6" ht="45">
      <c r="A76" s="50" t="s">
        <v>85</v>
      </c>
      <c r="B76" s="44" t="s">
        <v>1039</v>
      </c>
      <c r="C76" s="78" t="s">
        <v>86</v>
      </c>
      <c r="D76" s="46">
        <v>3000</v>
      </c>
      <c r="E76" s="46">
        <v>150</v>
      </c>
      <c r="F76" s="48">
        <f t="shared" si="1"/>
        <v>2850</v>
      </c>
    </row>
    <row r="77" spans="1:6" ht="45">
      <c r="A77" s="50" t="s">
        <v>87</v>
      </c>
      <c r="B77" s="44" t="s">
        <v>1039</v>
      </c>
      <c r="C77" s="78" t="s">
        <v>88</v>
      </c>
      <c r="D77" s="46">
        <v>3000</v>
      </c>
      <c r="E77" s="46">
        <v>150</v>
      </c>
      <c r="F77" s="48">
        <f t="shared" si="1"/>
        <v>2850</v>
      </c>
    </row>
    <row r="78" spans="1:6" ht="67.5">
      <c r="A78" s="50" t="s">
        <v>89</v>
      </c>
      <c r="B78" s="44" t="s">
        <v>1039</v>
      </c>
      <c r="C78" s="78" t="s">
        <v>90</v>
      </c>
      <c r="D78" s="46">
        <v>1789000</v>
      </c>
      <c r="E78" s="46">
        <v>1210710.17</v>
      </c>
      <c r="F78" s="48">
        <f t="shared" si="1"/>
        <v>578289.8300000001</v>
      </c>
    </row>
    <row r="79" spans="1:6" ht="67.5">
      <c r="A79" s="50" t="s">
        <v>91</v>
      </c>
      <c r="B79" s="44" t="s">
        <v>1039</v>
      </c>
      <c r="C79" s="78" t="s">
        <v>92</v>
      </c>
      <c r="D79" s="46">
        <v>1789000</v>
      </c>
      <c r="E79" s="46">
        <v>1210710.17</v>
      </c>
      <c r="F79" s="48">
        <f t="shared" si="1"/>
        <v>578289.8300000001</v>
      </c>
    </row>
    <row r="80" spans="1:6" ht="67.5">
      <c r="A80" s="50" t="s">
        <v>93</v>
      </c>
      <c r="B80" s="44" t="s">
        <v>1039</v>
      </c>
      <c r="C80" s="78" t="s">
        <v>94</v>
      </c>
      <c r="D80" s="46">
        <v>1789000</v>
      </c>
      <c r="E80" s="46">
        <v>1210710.17</v>
      </c>
      <c r="F80" s="48">
        <f t="shared" si="1"/>
        <v>578289.8300000001</v>
      </c>
    </row>
    <row r="81" spans="1:6" ht="12.75">
      <c r="A81" s="50" t="s">
        <v>95</v>
      </c>
      <c r="B81" s="44" t="s">
        <v>1039</v>
      </c>
      <c r="C81" s="78" t="s">
        <v>96</v>
      </c>
      <c r="D81" s="46">
        <v>177000</v>
      </c>
      <c r="E81" s="46">
        <v>124240.79</v>
      </c>
      <c r="F81" s="48">
        <f t="shared" si="1"/>
        <v>52759.21000000001</v>
      </c>
    </row>
    <row r="82" spans="1:6" ht="22.5">
      <c r="A82" s="50" t="s">
        <v>97</v>
      </c>
      <c r="B82" s="44" t="s">
        <v>1039</v>
      </c>
      <c r="C82" s="78" t="s">
        <v>98</v>
      </c>
      <c r="D82" s="46">
        <v>177000</v>
      </c>
      <c r="E82" s="46">
        <v>124240.79</v>
      </c>
      <c r="F82" s="48">
        <f t="shared" si="1"/>
        <v>52759.21000000001</v>
      </c>
    </row>
    <row r="83" spans="1:6" ht="22.5">
      <c r="A83" s="50" t="s">
        <v>99</v>
      </c>
      <c r="B83" s="44" t="s">
        <v>1039</v>
      </c>
      <c r="C83" s="78" t="s">
        <v>100</v>
      </c>
      <c r="D83" s="46">
        <v>25000</v>
      </c>
      <c r="E83" s="46">
        <v>12329.81</v>
      </c>
      <c r="F83" s="48">
        <f t="shared" si="1"/>
        <v>12670.19</v>
      </c>
    </row>
    <row r="84" spans="1:6" ht="33.75">
      <c r="A84" s="50" t="s">
        <v>101</v>
      </c>
      <c r="B84" s="44" t="s">
        <v>1039</v>
      </c>
      <c r="C84" s="78" t="s">
        <v>102</v>
      </c>
      <c r="D84" s="46" t="s">
        <v>1085</v>
      </c>
      <c r="E84" s="46">
        <v>12329.81</v>
      </c>
      <c r="F84" s="48" t="str">
        <f t="shared" si="1"/>
        <v>-</v>
      </c>
    </row>
    <row r="85" spans="1:6" ht="22.5">
      <c r="A85" s="50" t="s">
        <v>103</v>
      </c>
      <c r="B85" s="44" t="s">
        <v>1039</v>
      </c>
      <c r="C85" s="78" t="s">
        <v>104</v>
      </c>
      <c r="D85" s="46">
        <v>7000</v>
      </c>
      <c r="E85" s="46">
        <v>2352.64</v>
      </c>
      <c r="F85" s="48">
        <f aca="true" t="shared" si="2" ref="F85:F116">IF(OR(D85="-",E85=D85),"-",D85-IF(E85="-",0,E85))</f>
        <v>4647.360000000001</v>
      </c>
    </row>
    <row r="86" spans="1:6" ht="33.75">
      <c r="A86" s="50" t="s">
        <v>105</v>
      </c>
      <c r="B86" s="44" t="s">
        <v>1039</v>
      </c>
      <c r="C86" s="78" t="s">
        <v>106</v>
      </c>
      <c r="D86" s="46" t="s">
        <v>1085</v>
      </c>
      <c r="E86" s="46">
        <v>2352.64</v>
      </c>
      <c r="F86" s="48" t="str">
        <f t="shared" si="2"/>
        <v>-</v>
      </c>
    </row>
    <row r="87" spans="1:6" ht="22.5">
      <c r="A87" s="50" t="s">
        <v>107</v>
      </c>
      <c r="B87" s="44" t="s">
        <v>1039</v>
      </c>
      <c r="C87" s="78" t="s">
        <v>108</v>
      </c>
      <c r="D87" s="46">
        <v>145000</v>
      </c>
      <c r="E87" s="46">
        <v>109558.34</v>
      </c>
      <c r="F87" s="48">
        <f t="shared" si="2"/>
        <v>35441.66</v>
      </c>
    </row>
    <row r="88" spans="1:6" ht="22.5">
      <c r="A88" s="50" t="s">
        <v>109</v>
      </c>
      <c r="B88" s="44" t="s">
        <v>1039</v>
      </c>
      <c r="C88" s="78" t="s">
        <v>110</v>
      </c>
      <c r="D88" s="46" t="s">
        <v>1085</v>
      </c>
      <c r="E88" s="46">
        <v>109558.34</v>
      </c>
      <c r="F88" s="48" t="str">
        <f t="shared" si="2"/>
        <v>-</v>
      </c>
    </row>
    <row r="89" spans="1:6" ht="22.5">
      <c r="A89" s="50" t="s">
        <v>111</v>
      </c>
      <c r="B89" s="44" t="s">
        <v>1039</v>
      </c>
      <c r="C89" s="78" t="s">
        <v>112</v>
      </c>
      <c r="D89" s="46">
        <v>12632400</v>
      </c>
      <c r="E89" s="46">
        <v>6665304.82</v>
      </c>
      <c r="F89" s="48">
        <f t="shared" si="2"/>
        <v>5967095.18</v>
      </c>
    </row>
    <row r="90" spans="1:6" ht="22.5">
      <c r="A90" s="50" t="s">
        <v>113</v>
      </c>
      <c r="B90" s="44" t="s">
        <v>1039</v>
      </c>
      <c r="C90" s="78" t="s">
        <v>114</v>
      </c>
      <c r="D90" s="46">
        <v>11957400</v>
      </c>
      <c r="E90" s="46">
        <v>6515879.14</v>
      </c>
      <c r="F90" s="48">
        <f t="shared" si="2"/>
        <v>5441520.86</v>
      </c>
    </row>
    <row r="91" spans="1:6" ht="22.5">
      <c r="A91" s="50" t="s">
        <v>113</v>
      </c>
      <c r="B91" s="44" t="s">
        <v>1039</v>
      </c>
      <c r="C91" s="78" t="s">
        <v>115</v>
      </c>
      <c r="D91" s="46">
        <v>313400</v>
      </c>
      <c r="E91" s="46">
        <v>171050</v>
      </c>
      <c r="F91" s="48">
        <f t="shared" si="2"/>
        <v>142350</v>
      </c>
    </row>
    <row r="92" spans="1:6" ht="22.5">
      <c r="A92" s="50" t="s">
        <v>113</v>
      </c>
      <c r="B92" s="44" t="s">
        <v>1039</v>
      </c>
      <c r="C92" s="78" t="s">
        <v>116</v>
      </c>
      <c r="D92" s="46">
        <v>11644000</v>
      </c>
      <c r="E92" s="46">
        <v>6344829.14</v>
      </c>
      <c r="F92" s="48">
        <f t="shared" si="2"/>
        <v>5299170.86</v>
      </c>
    </row>
    <row r="93" spans="1:6" ht="12.75">
      <c r="A93" s="50" t="s">
        <v>117</v>
      </c>
      <c r="B93" s="44" t="s">
        <v>1039</v>
      </c>
      <c r="C93" s="78" t="s">
        <v>118</v>
      </c>
      <c r="D93" s="46">
        <v>675000</v>
      </c>
      <c r="E93" s="46">
        <v>149425.68</v>
      </c>
      <c r="F93" s="48">
        <f t="shared" si="2"/>
        <v>525574.3200000001</v>
      </c>
    </row>
    <row r="94" spans="1:6" ht="22.5">
      <c r="A94" s="50" t="s">
        <v>119</v>
      </c>
      <c r="B94" s="44" t="s">
        <v>1039</v>
      </c>
      <c r="C94" s="78" t="s">
        <v>120</v>
      </c>
      <c r="D94" s="46">
        <v>675000</v>
      </c>
      <c r="E94" s="46">
        <v>149425.68</v>
      </c>
      <c r="F94" s="48">
        <f t="shared" si="2"/>
        <v>525574.3200000001</v>
      </c>
    </row>
    <row r="95" spans="1:6" ht="22.5">
      <c r="A95" s="50" t="s">
        <v>121</v>
      </c>
      <c r="B95" s="44" t="s">
        <v>1039</v>
      </c>
      <c r="C95" s="78" t="s">
        <v>122</v>
      </c>
      <c r="D95" s="46">
        <v>308000</v>
      </c>
      <c r="E95" s="46">
        <v>1008936.96</v>
      </c>
      <c r="F95" s="48">
        <f t="shared" si="2"/>
        <v>-700936.96</v>
      </c>
    </row>
    <row r="96" spans="1:6" ht="56.25">
      <c r="A96" s="50" t="s">
        <v>123</v>
      </c>
      <c r="B96" s="44" t="s">
        <v>1039</v>
      </c>
      <c r="C96" s="78" t="s">
        <v>124</v>
      </c>
      <c r="D96" s="46">
        <v>8000</v>
      </c>
      <c r="E96" s="46">
        <v>7900</v>
      </c>
      <c r="F96" s="48">
        <f t="shared" si="2"/>
        <v>100</v>
      </c>
    </row>
    <row r="97" spans="1:6" ht="78.75">
      <c r="A97" s="98" t="s">
        <v>125</v>
      </c>
      <c r="B97" s="44" t="s">
        <v>1039</v>
      </c>
      <c r="C97" s="78" t="s">
        <v>126</v>
      </c>
      <c r="D97" s="46">
        <v>8000</v>
      </c>
      <c r="E97" s="46">
        <v>7900</v>
      </c>
      <c r="F97" s="48">
        <f t="shared" si="2"/>
        <v>100</v>
      </c>
    </row>
    <row r="98" spans="1:6" ht="45">
      <c r="A98" s="50" t="s">
        <v>127</v>
      </c>
      <c r="B98" s="44" t="s">
        <v>1039</v>
      </c>
      <c r="C98" s="78" t="s">
        <v>128</v>
      </c>
      <c r="D98" s="46">
        <v>300000</v>
      </c>
      <c r="E98" s="46">
        <v>1001036.96</v>
      </c>
      <c r="F98" s="48">
        <f t="shared" si="2"/>
        <v>-701036.96</v>
      </c>
    </row>
    <row r="99" spans="1:6" ht="33.75">
      <c r="A99" s="50" t="s">
        <v>129</v>
      </c>
      <c r="B99" s="44" t="s">
        <v>1039</v>
      </c>
      <c r="C99" s="78" t="s">
        <v>130</v>
      </c>
      <c r="D99" s="46">
        <v>300000</v>
      </c>
      <c r="E99" s="46">
        <v>1001036.96</v>
      </c>
      <c r="F99" s="48">
        <f t="shared" si="2"/>
        <v>-701036.96</v>
      </c>
    </row>
    <row r="100" spans="1:6" ht="45">
      <c r="A100" s="50" t="s">
        <v>131</v>
      </c>
      <c r="B100" s="44" t="s">
        <v>1039</v>
      </c>
      <c r="C100" s="78" t="s">
        <v>132</v>
      </c>
      <c r="D100" s="46">
        <v>300000</v>
      </c>
      <c r="E100" s="46">
        <v>1001036.96</v>
      </c>
      <c r="F100" s="48">
        <f t="shared" si="2"/>
        <v>-701036.96</v>
      </c>
    </row>
    <row r="101" spans="1:6" ht="45">
      <c r="A101" s="50" t="s">
        <v>131</v>
      </c>
      <c r="B101" s="44" t="s">
        <v>1039</v>
      </c>
      <c r="C101" s="78" t="s">
        <v>133</v>
      </c>
      <c r="D101" s="46">
        <v>300000</v>
      </c>
      <c r="E101" s="46">
        <v>971751.29</v>
      </c>
      <c r="F101" s="48">
        <f t="shared" si="2"/>
        <v>-671751.29</v>
      </c>
    </row>
    <row r="102" spans="1:6" ht="45">
      <c r="A102" s="50" t="s">
        <v>131</v>
      </c>
      <c r="B102" s="44" t="s">
        <v>1039</v>
      </c>
      <c r="C102" s="78" t="s">
        <v>134</v>
      </c>
      <c r="D102" s="46" t="s">
        <v>1085</v>
      </c>
      <c r="E102" s="46">
        <v>29285.67</v>
      </c>
      <c r="F102" s="48" t="str">
        <f t="shared" si="2"/>
        <v>-</v>
      </c>
    </row>
    <row r="103" spans="1:6" ht="12.75">
      <c r="A103" s="50" t="s">
        <v>135</v>
      </c>
      <c r="B103" s="44" t="s">
        <v>1039</v>
      </c>
      <c r="C103" s="78" t="s">
        <v>136</v>
      </c>
      <c r="D103" s="46">
        <v>5000</v>
      </c>
      <c r="E103" s="46">
        <v>6260</v>
      </c>
      <c r="F103" s="48">
        <f t="shared" si="2"/>
        <v>-1260</v>
      </c>
    </row>
    <row r="104" spans="1:6" ht="33.75">
      <c r="A104" s="50" t="s">
        <v>137</v>
      </c>
      <c r="B104" s="44" t="s">
        <v>1039</v>
      </c>
      <c r="C104" s="78" t="s">
        <v>138</v>
      </c>
      <c r="D104" s="46">
        <v>5000</v>
      </c>
      <c r="E104" s="46">
        <v>6260</v>
      </c>
      <c r="F104" s="48">
        <f t="shared" si="2"/>
        <v>-1260</v>
      </c>
    </row>
    <row r="105" spans="1:6" ht="22.5">
      <c r="A105" s="50" t="s">
        <v>139</v>
      </c>
      <c r="B105" s="44" t="s">
        <v>1039</v>
      </c>
      <c r="C105" s="78" t="s">
        <v>140</v>
      </c>
      <c r="D105" s="46">
        <v>5000</v>
      </c>
      <c r="E105" s="46">
        <v>6260</v>
      </c>
      <c r="F105" s="48">
        <f t="shared" si="2"/>
        <v>-1260</v>
      </c>
    </row>
    <row r="106" spans="1:6" ht="12.75">
      <c r="A106" s="50" t="s">
        <v>141</v>
      </c>
      <c r="B106" s="44" t="s">
        <v>1039</v>
      </c>
      <c r="C106" s="78" t="s">
        <v>142</v>
      </c>
      <c r="D106" s="46">
        <v>2200000</v>
      </c>
      <c r="E106" s="46">
        <v>1586584.09</v>
      </c>
      <c r="F106" s="48">
        <f t="shared" si="2"/>
        <v>613415.9099999999</v>
      </c>
    </row>
    <row r="107" spans="1:6" ht="22.5">
      <c r="A107" s="50" t="s">
        <v>143</v>
      </c>
      <c r="B107" s="44" t="s">
        <v>1039</v>
      </c>
      <c r="C107" s="78" t="s">
        <v>144</v>
      </c>
      <c r="D107" s="46">
        <v>75000</v>
      </c>
      <c r="E107" s="46">
        <v>32567.54</v>
      </c>
      <c r="F107" s="48">
        <f t="shared" si="2"/>
        <v>42432.46</v>
      </c>
    </row>
    <row r="108" spans="1:6" ht="67.5">
      <c r="A108" s="50" t="s">
        <v>145</v>
      </c>
      <c r="B108" s="44" t="s">
        <v>1039</v>
      </c>
      <c r="C108" s="78" t="s">
        <v>146</v>
      </c>
      <c r="D108" s="46">
        <v>70000</v>
      </c>
      <c r="E108" s="46" t="s">
        <v>1085</v>
      </c>
      <c r="F108" s="48">
        <f t="shared" si="2"/>
        <v>70000</v>
      </c>
    </row>
    <row r="109" spans="1:6" ht="22.5">
      <c r="A109" s="50" t="s">
        <v>143</v>
      </c>
      <c r="B109" s="44" t="s">
        <v>1039</v>
      </c>
      <c r="C109" s="78" t="s">
        <v>147</v>
      </c>
      <c r="D109" s="46" t="s">
        <v>1085</v>
      </c>
      <c r="E109" s="46">
        <v>32117.54</v>
      </c>
      <c r="F109" s="48" t="str">
        <f t="shared" si="2"/>
        <v>-</v>
      </c>
    </row>
    <row r="110" spans="1:6" ht="45">
      <c r="A110" s="50" t="s">
        <v>148</v>
      </c>
      <c r="B110" s="44" t="s">
        <v>1039</v>
      </c>
      <c r="C110" s="78" t="s">
        <v>149</v>
      </c>
      <c r="D110" s="46">
        <v>5000</v>
      </c>
      <c r="E110" s="46">
        <v>450</v>
      </c>
      <c r="F110" s="48">
        <f t="shared" si="2"/>
        <v>4550</v>
      </c>
    </row>
    <row r="111" spans="1:6" ht="56.25">
      <c r="A111" s="50" t="s">
        <v>150</v>
      </c>
      <c r="B111" s="44" t="s">
        <v>1039</v>
      </c>
      <c r="C111" s="78" t="s">
        <v>151</v>
      </c>
      <c r="D111" s="46" t="s">
        <v>1085</v>
      </c>
      <c r="E111" s="46">
        <v>450</v>
      </c>
      <c r="F111" s="48" t="str">
        <f t="shared" si="2"/>
        <v>-</v>
      </c>
    </row>
    <row r="112" spans="1:6" ht="56.25">
      <c r="A112" s="50" t="s">
        <v>152</v>
      </c>
      <c r="B112" s="44" t="s">
        <v>1039</v>
      </c>
      <c r="C112" s="78" t="s">
        <v>153</v>
      </c>
      <c r="D112" s="46">
        <v>230000</v>
      </c>
      <c r="E112" s="46">
        <v>98549.26</v>
      </c>
      <c r="F112" s="48">
        <f t="shared" si="2"/>
        <v>131450.74</v>
      </c>
    </row>
    <row r="113" spans="1:6" ht="56.25">
      <c r="A113" s="50" t="s">
        <v>152</v>
      </c>
      <c r="B113" s="44" t="s">
        <v>1039</v>
      </c>
      <c r="C113" s="78" t="s">
        <v>154</v>
      </c>
      <c r="D113" s="46">
        <v>230000</v>
      </c>
      <c r="E113" s="46" t="s">
        <v>1085</v>
      </c>
      <c r="F113" s="48">
        <f t="shared" si="2"/>
        <v>230000</v>
      </c>
    </row>
    <row r="114" spans="1:6" ht="56.25">
      <c r="A114" s="50" t="s">
        <v>152</v>
      </c>
      <c r="B114" s="44" t="s">
        <v>1039</v>
      </c>
      <c r="C114" s="78" t="s">
        <v>155</v>
      </c>
      <c r="D114" s="46" t="s">
        <v>1085</v>
      </c>
      <c r="E114" s="46">
        <v>97049.26</v>
      </c>
      <c r="F114" s="48" t="str">
        <f t="shared" si="2"/>
        <v>-</v>
      </c>
    </row>
    <row r="115" spans="1:6" ht="45">
      <c r="A115" s="50" t="s">
        <v>156</v>
      </c>
      <c r="B115" s="44" t="s">
        <v>1039</v>
      </c>
      <c r="C115" s="78" t="s">
        <v>157</v>
      </c>
      <c r="D115" s="46" t="s">
        <v>1085</v>
      </c>
      <c r="E115" s="46">
        <v>1500</v>
      </c>
      <c r="F115" s="48" t="str">
        <f t="shared" si="2"/>
        <v>-</v>
      </c>
    </row>
    <row r="116" spans="1:6" ht="33.75">
      <c r="A116" s="50" t="s">
        <v>158</v>
      </c>
      <c r="B116" s="44" t="s">
        <v>1039</v>
      </c>
      <c r="C116" s="78" t="s">
        <v>159</v>
      </c>
      <c r="D116" s="46">
        <v>25000</v>
      </c>
      <c r="E116" s="46">
        <v>33134.94</v>
      </c>
      <c r="F116" s="48">
        <f t="shared" si="2"/>
        <v>-8134.940000000002</v>
      </c>
    </row>
    <row r="117" spans="1:6" ht="45">
      <c r="A117" s="50" t="s">
        <v>160</v>
      </c>
      <c r="B117" s="44" t="s">
        <v>1039</v>
      </c>
      <c r="C117" s="78" t="s">
        <v>161</v>
      </c>
      <c r="D117" s="46">
        <v>25000</v>
      </c>
      <c r="E117" s="46">
        <v>33134.94</v>
      </c>
      <c r="F117" s="48">
        <f aca="true" t="shared" si="3" ref="F117:F148">IF(OR(D117="-",E117=D117),"-",D117-IF(E117="-",0,E117))</f>
        <v>-8134.940000000002</v>
      </c>
    </row>
    <row r="118" spans="1:6" ht="33.75">
      <c r="A118" s="50" t="s">
        <v>158</v>
      </c>
      <c r="B118" s="44" t="s">
        <v>1039</v>
      </c>
      <c r="C118" s="78" t="s">
        <v>162</v>
      </c>
      <c r="D118" s="46" t="s">
        <v>1085</v>
      </c>
      <c r="E118" s="46">
        <v>33134.94</v>
      </c>
      <c r="F118" s="48" t="str">
        <f t="shared" si="3"/>
        <v>-</v>
      </c>
    </row>
    <row r="119" spans="1:6" ht="78.75">
      <c r="A119" s="98" t="s">
        <v>163</v>
      </c>
      <c r="B119" s="44" t="s">
        <v>1039</v>
      </c>
      <c r="C119" s="78" t="s">
        <v>164</v>
      </c>
      <c r="D119" s="46">
        <v>160000</v>
      </c>
      <c r="E119" s="46">
        <v>101910</v>
      </c>
      <c r="F119" s="48">
        <f t="shared" si="3"/>
        <v>58090</v>
      </c>
    </row>
    <row r="120" spans="1:6" ht="33.75">
      <c r="A120" s="50" t="s">
        <v>165</v>
      </c>
      <c r="B120" s="44" t="s">
        <v>1039</v>
      </c>
      <c r="C120" s="78" t="s">
        <v>166</v>
      </c>
      <c r="D120" s="46">
        <v>130000</v>
      </c>
      <c r="E120" s="46">
        <v>79710</v>
      </c>
      <c r="F120" s="48">
        <f t="shared" si="3"/>
        <v>50290</v>
      </c>
    </row>
    <row r="121" spans="1:6" ht="33.75">
      <c r="A121" s="50" t="s">
        <v>167</v>
      </c>
      <c r="B121" s="44" t="s">
        <v>1039</v>
      </c>
      <c r="C121" s="78" t="s">
        <v>168</v>
      </c>
      <c r="D121" s="46" t="s">
        <v>1085</v>
      </c>
      <c r="E121" s="46">
        <v>600</v>
      </c>
      <c r="F121" s="48" t="str">
        <f t="shared" si="3"/>
        <v>-</v>
      </c>
    </row>
    <row r="122" spans="1:6" ht="22.5">
      <c r="A122" s="50" t="s">
        <v>169</v>
      </c>
      <c r="B122" s="44" t="s">
        <v>1039</v>
      </c>
      <c r="C122" s="78" t="s">
        <v>170</v>
      </c>
      <c r="D122" s="46">
        <v>30000</v>
      </c>
      <c r="E122" s="46">
        <v>21600</v>
      </c>
      <c r="F122" s="48">
        <f t="shared" si="3"/>
        <v>8400</v>
      </c>
    </row>
    <row r="123" spans="1:6" ht="22.5">
      <c r="A123" s="50" t="s">
        <v>169</v>
      </c>
      <c r="B123" s="44" t="s">
        <v>1039</v>
      </c>
      <c r="C123" s="78" t="s">
        <v>171</v>
      </c>
      <c r="D123" s="46">
        <v>30000</v>
      </c>
      <c r="E123" s="46" t="s">
        <v>1085</v>
      </c>
      <c r="F123" s="48">
        <f t="shared" si="3"/>
        <v>30000</v>
      </c>
    </row>
    <row r="124" spans="1:6" ht="22.5">
      <c r="A124" s="50" t="s">
        <v>169</v>
      </c>
      <c r="B124" s="44" t="s">
        <v>1039</v>
      </c>
      <c r="C124" s="78" t="s">
        <v>172</v>
      </c>
      <c r="D124" s="46" t="s">
        <v>1085</v>
      </c>
      <c r="E124" s="46">
        <v>21600</v>
      </c>
      <c r="F124" s="48" t="str">
        <f t="shared" si="3"/>
        <v>-</v>
      </c>
    </row>
    <row r="125" spans="1:6" ht="22.5">
      <c r="A125" s="50" t="s">
        <v>169</v>
      </c>
      <c r="B125" s="44" t="s">
        <v>1039</v>
      </c>
      <c r="C125" s="78" t="s">
        <v>173</v>
      </c>
      <c r="D125" s="46" t="s">
        <v>1085</v>
      </c>
      <c r="E125" s="46">
        <v>1000</v>
      </c>
      <c r="F125" s="48" t="str">
        <f t="shared" si="3"/>
        <v>-</v>
      </c>
    </row>
    <row r="126" spans="1:6" ht="22.5">
      <c r="A126" s="50" t="s">
        <v>169</v>
      </c>
      <c r="B126" s="44" t="s">
        <v>1039</v>
      </c>
      <c r="C126" s="78" t="s">
        <v>174</v>
      </c>
      <c r="D126" s="46" t="s">
        <v>1085</v>
      </c>
      <c r="E126" s="46">
        <v>20600</v>
      </c>
      <c r="F126" s="48" t="str">
        <f t="shared" si="3"/>
        <v>-</v>
      </c>
    </row>
    <row r="127" spans="1:6" ht="45">
      <c r="A127" s="50" t="s">
        <v>175</v>
      </c>
      <c r="B127" s="44" t="s">
        <v>1039</v>
      </c>
      <c r="C127" s="78" t="s">
        <v>176</v>
      </c>
      <c r="D127" s="46">
        <v>260000</v>
      </c>
      <c r="E127" s="46">
        <v>326704.93</v>
      </c>
      <c r="F127" s="48">
        <f t="shared" si="3"/>
        <v>-66704.93</v>
      </c>
    </row>
    <row r="128" spans="1:6" ht="45">
      <c r="A128" s="50" t="s">
        <v>175</v>
      </c>
      <c r="B128" s="44" t="s">
        <v>1039</v>
      </c>
      <c r="C128" s="78" t="s">
        <v>177</v>
      </c>
      <c r="D128" s="46">
        <v>260000</v>
      </c>
      <c r="E128" s="46" t="s">
        <v>1085</v>
      </c>
      <c r="F128" s="48">
        <f t="shared" si="3"/>
        <v>260000</v>
      </c>
    </row>
    <row r="129" spans="1:6" ht="56.25">
      <c r="A129" s="50" t="s">
        <v>178</v>
      </c>
      <c r="B129" s="44" t="s">
        <v>1039</v>
      </c>
      <c r="C129" s="78" t="s">
        <v>179</v>
      </c>
      <c r="D129" s="46" t="s">
        <v>1085</v>
      </c>
      <c r="E129" s="46">
        <v>326704.93</v>
      </c>
      <c r="F129" s="48" t="str">
        <f t="shared" si="3"/>
        <v>-</v>
      </c>
    </row>
    <row r="130" spans="1:6" ht="56.25">
      <c r="A130" s="50" t="s">
        <v>178</v>
      </c>
      <c r="B130" s="44" t="s">
        <v>1039</v>
      </c>
      <c r="C130" s="78" t="s">
        <v>180</v>
      </c>
      <c r="D130" s="46" t="s">
        <v>1085</v>
      </c>
      <c r="E130" s="46">
        <v>325704.93</v>
      </c>
      <c r="F130" s="48" t="str">
        <f t="shared" si="3"/>
        <v>-</v>
      </c>
    </row>
    <row r="131" spans="1:6" ht="56.25">
      <c r="A131" s="50" t="s">
        <v>178</v>
      </c>
      <c r="B131" s="44" t="s">
        <v>1039</v>
      </c>
      <c r="C131" s="78" t="s">
        <v>181</v>
      </c>
      <c r="D131" s="46" t="s">
        <v>1085</v>
      </c>
      <c r="E131" s="46">
        <v>1000</v>
      </c>
      <c r="F131" s="48" t="str">
        <f t="shared" si="3"/>
        <v>-</v>
      </c>
    </row>
    <row r="132" spans="1:6" ht="22.5">
      <c r="A132" s="50" t="s">
        <v>182</v>
      </c>
      <c r="B132" s="44" t="s">
        <v>1039</v>
      </c>
      <c r="C132" s="78" t="s">
        <v>183</v>
      </c>
      <c r="D132" s="46">
        <v>50000</v>
      </c>
      <c r="E132" s="46">
        <v>38568.97</v>
      </c>
      <c r="F132" s="48">
        <f t="shared" si="3"/>
        <v>11431.029999999999</v>
      </c>
    </row>
    <row r="133" spans="1:6" ht="45">
      <c r="A133" s="50" t="s">
        <v>184</v>
      </c>
      <c r="B133" s="44" t="s">
        <v>1039</v>
      </c>
      <c r="C133" s="78" t="s">
        <v>185</v>
      </c>
      <c r="D133" s="46" t="s">
        <v>1085</v>
      </c>
      <c r="E133" s="46">
        <v>2500</v>
      </c>
      <c r="F133" s="48" t="str">
        <f t="shared" si="3"/>
        <v>-</v>
      </c>
    </row>
    <row r="134" spans="1:6" ht="22.5">
      <c r="A134" s="50" t="s">
        <v>186</v>
      </c>
      <c r="B134" s="44" t="s">
        <v>1039</v>
      </c>
      <c r="C134" s="78" t="s">
        <v>187</v>
      </c>
      <c r="D134" s="46">
        <v>50000</v>
      </c>
      <c r="E134" s="46" t="s">
        <v>1085</v>
      </c>
      <c r="F134" s="48">
        <f t="shared" si="3"/>
        <v>50000</v>
      </c>
    </row>
    <row r="135" spans="1:6" ht="22.5">
      <c r="A135" s="50" t="s">
        <v>186</v>
      </c>
      <c r="B135" s="44" t="s">
        <v>1039</v>
      </c>
      <c r="C135" s="78" t="s">
        <v>188</v>
      </c>
      <c r="D135" s="46" t="s">
        <v>1085</v>
      </c>
      <c r="E135" s="46">
        <v>36068.97</v>
      </c>
      <c r="F135" s="48" t="str">
        <f t="shared" si="3"/>
        <v>-</v>
      </c>
    </row>
    <row r="136" spans="1:6" ht="22.5">
      <c r="A136" s="50" t="s">
        <v>189</v>
      </c>
      <c r="B136" s="44" t="s">
        <v>1039</v>
      </c>
      <c r="C136" s="78" t="s">
        <v>190</v>
      </c>
      <c r="D136" s="46">
        <v>25000</v>
      </c>
      <c r="E136" s="46">
        <v>5920</v>
      </c>
      <c r="F136" s="48">
        <f t="shared" si="3"/>
        <v>19080</v>
      </c>
    </row>
    <row r="137" spans="1:6" ht="33.75">
      <c r="A137" s="50" t="s">
        <v>191</v>
      </c>
      <c r="B137" s="44" t="s">
        <v>1039</v>
      </c>
      <c r="C137" s="78" t="s">
        <v>192</v>
      </c>
      <c r="D137" s="46">
        <v>25000</v>
      </c>
      <c r="E137" s="46">
        <v>5920</v>
      </c>
      <c r="F137" s="48">
        <f t="shared" si="3"/>
        <v>19080</v>
      </c>
    </row>
    <row r="138" spans="1:6" ht="33.75">
      <c r="A138" s="50" t="s">
        <v>193</v>
      </c>
      <c r="B138" s="44" t="s">
        <v>1039</v>
      </c>
      <c r="C138" s="78" t="s">
        <v>194</v>
      </c>
      <c r="D138" s="46">
        <v>20000</v>
      </c>
      <c r="E138" s="46" t="s">
        <v>1085</v>
      </c>
      <c r="F138" s="48">
        <f t="shared" si="3"/>
        <v>20000</v>
      </c>
    </row>
    <row r="139" spans="1:6" ht="56.25">
      <c r="A139" s="50" t="s">
        <v>195</v>
      </c>
      <c r="B139" s="44" t="s">
        <v>1039</v>
      </c>
      <c r="C139" s="78" t="s">
        <v>196</v>
      </c>
      <c r="D139" s="46" t="s">
        <v>1085</v>
      </c>
      <c r="E139" s="46">
        <v>75817.64</v>
      </c>
      <c r="F139" s="48" t="str">
        <f t="shared" si="3"/>
        <v>-</v>
      </c>
    </row>
    <row r="140" spans="1:6" ht="56.25">
      <c r="A140" s="50" t="s">
        <v>195</v>
      </c>
      <c r="B140" s="44" t="s">
        <v>1039</v>
      </c>
      <c r="C140" s="78" t="s">
        <v>197</v>
      </c>
      <c r="D140" s="46" t="s">
        <v>1085</v>
      </c>
      <c r="E140" s="46">
        <v>25019.7</v>
      </c>
      <c r="F140" s="48" t="str">
        <f t="shared" si="3"/>
        <v>-</v>
      </c>
    </row>
    <row r="141" spans="1:6" ht="56.25">
      <c r="A141" s="50" t="s">
        <v>195</v>
      </c>
      <c r="B141" s="44" t="s">
        <v>1039</v>
      </c>
      <c r="C141" s="78" t="s">
        <v>198</v>
      </c>
      <c r="D141" s="46" t="s">
        <v>1085</v>
      </c>
      <c r="E141" s="46">
        <v>50797.94</v>
      </c>
      <c r="F141" s="48" t="str">
        <f t="shared" si="3"/>
        <v>-</v>
      </c>
    </row>
    <row r="142" spans="1:6" ht="22.5">
      <c r="A142" s="50" t="s">
        <v>199</v>
      </c>
      <c r="B142" s="44" t="s">
        <v>1039</v>
      </c>
      <c r="C142" s="78" t="s">
        <v>200</v>
      </c>
      <c r="D142" s="46">
        <v>1355000</v>
      </c>
      <c r="E142" s="46">
        <v>873410.81</v>
      </c>
      <c r="F142" s="48">
        <f t="shared" si="3"/>
        <v>481589.18999999994</v>
      </c>
    </row>
    <row r="143" spans="1:6" ht="33.75">
      <c r="A143" s="50" t="s">
        <v>201</v>
      </c>
      <c r="B143" s="44" t="s">
        <v>1039</v>
      </c>
      <c r="C143" s="78" t="s">
        <v>202</v>
      </c>
      <c r="D143" s="46">
        <v>1355000</v>
      </c>
      <c r="E143" s="46">
        <v>873410.81</v>
      </c>
      <c r="F143" s="48">
        <f t="shared" si="3"/>
        <v>481589.18999999994</v>
      </c>
    </row>
    <row r="144" spans="1:6" ht="33.75">
      <c r="A144" s="50" t="s">
        <v>201</v>
      </c>
      <c r="B144" s="44" t="s">
        <v>1039</v>
      </c>
      <c r="C144" s="78" t="s">
        <v>203</v>
      </c>
      <c r="D144" s="46">
        <v>460000</v>
      </c>
      <c r="E144" s="46" t="s">
        <v>1085</v>
      </c>
      <c r="F144" s="48">
        <f t="shared" si="3"/>
        <v>460000</v>
      </c>
    </row>
    <row r="145" spans="1:6" ht="33.75">
      <c r="A145" s="50" t="s">
        <v>201</v>
      </c>
      <c r="B145" s="44" t="s">
        <v>1039</v>
      </c>
      <c r="C145" s="78" t="s">
        <v>204</v>
      </c>
      <c r="D145" s="46">
        <v>140000</v>
      </c>
      <c r="E145" s="46" t="s">
        <v>1085</v>
      </c>
      <c r="F145" s="48">
        <f t="shared" si="3"/>
        <v>140000</v>
      </c>
    </row>
    <row r="146" spans="1:6" ht="33.75">
      <c r="A146" s="50" t="s">
        <v>201</v>
      </c>
      <c r="B146" s="44" t="s">
        <v>1039</v>
      </c>
      <c r="C146" s="78" t="s">
        <v>205</v>
      </c>
      <c r="D146" s="46">
        <v>5000</v>
      </c>
      <c r="E146" s="46">
        <v>6000</v>
      </c>
      <c r="F146" s="48">
        <f t="shared" si="3"/>
        <v>-1000</v>
      </c>
    </row>
    <row r="147" spans="1:6" ht="33.75">
      <c r="A147" s="50" t="s">
        <v>201</v>
      </c>
      <c r="B147" s="44" t="s">
        <v>1039</v>
      </c>
      <c r="C147" s="78" t="s">
        <v>206</v>
      </c>
      <c r="D147" s="46">
        <v>450000</v>
      </c>
      <c r="E147" s="46" t="s">
        <v>1085</v>
      </c>
      <c r="F147" s="48">
        <f t="shared" si="3"/>
        <v>450000</v>
      </c>
    </row>
    <row r="148" spans="1:6" ht="33.75">
      <c r="A148" s="50" t="s">
        <v>201</v>
      </c>
      <c r="B148" s="44" t="s">
        <v>1039</v>
      </c>
      <c r="C148" s="78" t="s">
        <v>207</v>
      </c>
      <c r="D148" s="46">
        <v>160000</v>
      </c>
      <c r="E148" s="46">
        <v>51630.89</v>
      </c>
      <c r="F148" s="48">
        <f t="shared" si="3"/>
        <v>108369.11</v>
      </c>
    </row>
    <row r="149" spans="1:6" ht="33.75">
      <c r="A149" s="50" t="s">
        <v>201</v>
      </c>
      <c r="B149" s="44" t="s">
        <v>1039</v>
      </c>
      <c r="C149" s="78" t="s">
        <v>208</v>
      </c>
      <c r="D149" s="46" t="s">
        <v>1085</v>
      </c>
      <c r="E149" s="46">
        <v>1000</v>
      </c>
      <c r="F149" s="48" t="str">
        <f aca="true" t="shared" si="4" ref="F149:F180">IF(OR(D149="-",E149=D149),"-",D149-IF(E149="-",0,E149))</f>
        <v>-</v>
      </c>
    </row>
    <row r="150" spans="1:6" ht="33.75">
      <c r="A150" s="50" t="s">
        <v>201</v>
      </c>
      <c r="B150" s="44" t="s">
        <v>1039</v>
      </c>
      <c r="C150" s="78" t="s">
        <v>209</v>
      </c>
      <c r="D150" s="46">
        <v>140000</v>
      </c>
      <c r="E150" s="46">
        <v>141616.26</v>
      </c>
      <c r="F150" s="48">
        <f t="shared" si="4"/>
        <v>-1616.2600000000093</v>
      </c>
    </row>
    <row r="151" spans="1:6" ht="33.75">
      <c r="A151" s="50" t="s">
        <v>201</v>
      </c>
      <c r="B151" s="44" t="s">
        <v>1039</v>
      </c>
      <c r="C151" s="78" t="s">
        <v>210</v>
      </c>
      <c r="D151" s="46" t="s">
        <v>1085</v>
      </c>
      <c r="E151" s="46">
        <v>673163.66</v>
      </c>
      <c r="F151" s="48" t="str">
        <f t="shared" si="4"/>
        <v>-</v>
      </c>
    </row>
    <row r="152" spans="1:6" ht="33.75">
      <c r="A152" s="50" t="s">
        <v>201</v>
      </c>
      <c r="B152" s="44" t="s">
        <v>1039</v>
      </c>
      <c r="C152" s="78" t="s">
        <v>211</v>
      </c>
      <c r="D152" s="46" t="s">
        <v>1085</v>
      </c>
      <c r="E152" s="46">
        <v>173677.01</v>
      </c>
      <c r="F152" s="48" t="str">
        <f t="shared" si="4"/>
        <v>-</v>
      </c>
    </row>
    <row r="153" spans="1:6" ht="33.75">
      <c r="A153" s="50" t="s">
        <v>201</v>
      </c>
      <c r="B153" s="44" t="s">
        <v>1039</v>
      </c>
      <c r="C153" s="78" t="s">
        <v>212</v>
      </c>
      <c r="D153" s="46" t="s">
        <v>1085</v>
      </c>
      <c r="E153" s="46">
        <v>199000</v>
      </c>
      <c r="F153" s="48" t="str">
        <f t="shared" si="4"/>
        <v>-</v>
      </c>
    </row>
    <row r="154" spans="1:6" ht="33.75">
      <c r="A154" s="50" t="s">
        <v>201</v>
      </c>
      <c r="B154" s="44" t="s">
        <v>1039</v>
      </c>
      <c r="C154" s="78" t="s">
        <v>213</v>
      </c>
      <c r="D154" s="46" t="s">
        <v>1085</v>
      </c>
      <c r="E154" s="46">
        <v>300486.65</v>
      </c>
      <c r="F154" s="48" t="str">
        <f t="shared" si="4"/>
        <v>-</v>
      </c>
    </row>
    <row r="155" spans="1:6" ht="12.75">
      <c r="A155" s="50" t="s">
        <v>214</v>
      </c>
      <c r="B155" s="44" t="s">
        <v>1039</v>
      </c>
      <c r="C155" s="78" t="s">
        <v>215</v>
      </c>
      <c r="D155" s="46">
        <v>11000</v>
      </c>
      <c r="E155" s="46">
        <v>33878.23</v>
      </c>
      <c r="F155" s="48">
        <f t="shared" si="4"/>
        <v>-22878.230000000003</v>
      </c>
    </row>
    <row r="156" spans="1:6" ht="12.75">
      <c r="A156" s="50" t="s">
        <v>216</v>
      </c>
      <c r="B156" s="44" t="s">
        <v>1039</v>
      </c>
      <c r="C156" s="78" t="s">
        <v>217</v>
      </c>
      <c r="D156" s="46" t="s">
        <v>1085</v>
      </c>
      <c r="E156" s="46">
        <v>1372.8</v>
      </c>
      <c r="F156" s="48" t="str">
        <f t="shared" si="4"/>
        <v>-</v>
      </c>
    </row>
    <row r="157" spans="1:6" ht="22.5">
      <c r="A157" s="50" t="s">
        <v>218</v>
      </c>
      <c r="B157" s="44" t="s">
        <v>1039</v>
      </c>
      <c r="C157" s="78" t="s">
        <v>219</v>
      </c>
      <c r="D157" s="46" t="s">
        <v>1085</v>
      </c>
      <c r="E157" s="46">
        <v>1372.8</v>
      </c>
      <c r="F157" s="48" t="str">
        <f t="shared" si="4"/>
        <v>-</v>
      </c>
    </row>
    <row r="158" spans="1:6" ht="22.5">
      <c r="A158" s="50" t="s">
        <v>218</v>
      </c>
      <c r="B158" s="44" t="s">
        <v>1039</v>
      </c>
      <c r="C158" s="78" t="s">
        <v>220</v>
      </c>
      <c r="D158" s="46" t="s">
        <v>1085</v>
      </c>
      <c r="E158" s="46">
        <v>1372.8</v>
      </c>
      <c r="F158" s="48" t="str">
        <f t="shared" si="4"/>
        <v>-</v>
      </c>
    </row>
    <row r="159" spans="1:6" ht="12.75">
      <c r="A159" s="50" t="s">
        <v>214</v>
      </c>
      <c r="B159" s="44" t="s">
        <v>1039</v>
      </c>
      <c r="C159" s="78" t="s">
        <v>221</v>
      </c>
      <c r="D159" s="46">
        <v>11000</v>
      </c>
      <c r="E159" s="46">
        <v>32505.43</v>
      </c>
      <c r="F159" s="48">
        <f t="shared" si="4"/>
        <v>-21505.43</v>
      </c>
    </row>
    <row r="160" spans="1:6" ht="22.5">
      <c r="A160" s="50" t="s">
        <v>222</v>
      </c>
      <c r="B160" s="44" t="s">
        <v>1039</v>
      </c>
      <c r="C160" s="78" t="s">
        <v>223</v>
      </c>
      <c r="D160" s="46">
        <v>11000</v>
      </c>
      <c r="E160" s="46">
        <v>32505.43</v>
      </c>
      <c r="F160" s="48">
        <f t="shared" si="4"/>
        <v>-21505.43</v>
      </c>
    </row>
    <row r="161" spans="1:6" ht="22.5">
      <c r="A161" s="50" t="s">
        <v>222</v>
      </c>
      <c r="B161" s="44" t="s">
        <v>1039</v>
      </c>
      <c r="C161" s="78" t="s">
        <v>224</v>
      </c>
      <c r="D161" s="46">
        <v>4000</v>
      </c>
      <c r="E161" s="46">
        <v>21227.81</v>
      </c>
      <c r="F161" s="48">
        <f t="shared" si="4"/>
        <v>-17227.81</v>
      </c>
    </row>
    <row r="162" spans="1:6" ht="22.5">
      <c r="A162" s="50" t="s">
        <v>222</v>
      </c>
      <c r="B162" s="44" t="s">
        <v>1039</v>
      </c>
      <c r="C162" s="78" t="s">
        <v>225</v>
      </c>
      <c r="D162" s="46">
        <v>7000</v>
      </c>
      <c r="E162" s="46">
        <v>11277.62</v>
      </c>
      <c r="F162" s="48">
        <f t="shared" si="4"/>
        <v>-4277.620000000001</v>
      </c>
    </row>
    <row r="163" spans="1:6" ht="12" customHeight="1">
      <c r="A163" s="50" t="s">
        <v>226</v>
      </c>
      <c r="B163" s="44" t="s">
        <v>1039</v>
      </c>
      <c r="C163" s="78" t="s">
        <v>227</v>
      </c>
      <c r="D163" s="46">
        <f>SUM(D165,D196)</f>
        <v>584740824.7700001</v>
      </c>
      <c r="E163" s="46">
        <v>439961559.16</v>
      </c>
      <c r="F163" s="48">
        <f t="shared" si="4"/>
        <v>144779265.61000007</v>
      </c>
    </row>
    <row r="164" spans="1:6" ht="15.75" customHeight="1" hidden="1">
      <c r="A164" s="50" t="s">
        <v>226</v>
      </c>
      <c r="B164" s="44" t="s">
        <v>1039</v>
      </c>
      <c r="C164" s="78" t="s">
        <v>228</v>
      </c>
      <c r="D164" s="46"/>
      <c r="E164" s="46"/>
      <c r="F164" s="48"/>
    </row>
    <row r="165" spans="1:6" ht="22.5">
      <c r="A165" s="50" t="s">
        <v>229</v>
      </c>
      <c r="B165" s="44" t="s">
        <v>1039</v>
      </c>
      <c r="C165" s="78" t="s">
        <v>230</v>
      </c>
      <c r="D165" s="46">
        <f>SUM(D166,D171,D178,D187)</f>
        <v>580057024.7700001</v>
      </c>
      <c r="E165" s="46">
        <f>SUM(E166,E171,E178,E187)</f>
        <v>437469889.43</v>
      </c>
      <c r="F165" s="48">
        <f t="shared" si="4"/>
        <v>142587135.3400001</v>
      </c>
    </row>
    <row r="166" spans="1:6" ht="22.5">
      <c r="A166" s="50" t="s">
        <v>231</v>
      </c>
      <c r="B166" s="44" t="s">
        <v>1039</v>
      </c>
      <c r="C166" s="78" t="s">
        <v>232</v>
      </c>
      <c r="D166" s="46">
        <v>78155800</v>
      </c>
      <c r="E166" s="46">
        <v>78155799.56</v>
      </c>
      <c r="F166" s="48">
        <f t="shared" si="4"/>
        <v>0.4399999976158142</v>
      </c>
    </row>
    <row r="167" spans="1:6" ht="12.75">
      <c r="A167" s="50" t="s">
        <v>233</v>
      </c>
      <c r="B167" s="44" t="s">
        <v>1039</v>
      </c>
      <c r="C167" s="78" t="s">
        <v>234</v>
      </c>
      <c r="D167" s="46">
        <v>43362300</v>
      </c>
      <c r="E167" s="46">
        <v>43362300</v>
      </c>
      <c r="F167" s="48" t="str">
        <f t="shared" si="4"/>
        <v>-</v>
      </c>
    </row>
    <row r="168" spans="1:6" ht="22.5">
      <c r="A168" s="50" t="s">
        <v>235</v>
      </c>
      <c r="B168" s="44" t="s">
        <v>1039</v>
      </c>
      <c r="C168" s="78" t="s">
        <v>236</v>
      </c>
      <c r="D168" s="46">
        <v>43362300</v>
      </c>
      <c r="E168" s="46">
        <v>43362300</v>
      </c>
      <c r="F168" s="48" t="str">
        <f t="shared" si="4"/>
        <v>-</v>
      </c>
    </row>
    <row r="169" spans="1:6" ht="22.5">
      <c r="A169" s="50" t="s">
        <v>237</v>
      </c>
      <c r="B169" s="44" t="s">
        <v>1039</v>
      </c>
      <c r="C169" s="78" t="s">
        <v>238</v>
      </c>
      <c r="D169" s="46">
        <v>34793500</v>
      </c>
      <c r="E169" s="46">
        <v>34793499.56</v>
      </c>
      <c r="F169" s="48">
        <f t="shared" si="4"/>
        <v>0.4399999976158142</v>
      </c>
    </row>
    <row r="170" spans="1:6" ht="33.75">
      <c r="A170" s="50" t="s">
        <v>239</v>
      </c>
      <c r="B170" s="44" t="s">
        <v>1039</v>
      </c>
      <c r="C170" s="78" t="s">
        <v>240</v>
      </c>
      <c r="D170" s="46">
        <v>34793500</v>
      </c>
      <c r="E170" s="46">
        <v>34793499.56</v>
      </c>
      <c r="F170" s="48">
        <f t="shared" si="4"/>
        <v>0.4399999976158142</v>
      </c>
    </row>
    <row r="171" spans="1:6" ht="33.75">
      <c r="A171" s="50" t="s">
        <v>241</v>
      </c>
      <c r="B171" s="44" t="s">
        <v>1039</v>
      </c>
      <c r="C171" s="78" t="s">
        <v>242</v>
      </c>
      <c r="D171" s="46">
        <f>SUM(D172:D173)</f>
        <v>22477852.94</v>
      </c>
      <c r="E171" s="46">
        <v>13109239.18</v>
      </c>
      <c r="F171" s="48">
        <f t="shared" si="4"/>
        <v>9368613.760000002</v>
      </c>
    </row>
    <row r="172" spans="1:6" ht="45">
      <c r="A172" s="50" t="s">
        <v>243</v>
      </c>
      <c r="B172" s="44" t="s">
        <v>1039</v>
      </c>
      <c r="C172" s="78" t="s">
        <v>244</v>
      </c>
      <c r="D172" s="46">
        <v>2026582.35</v>
      </c>
      <c r="E172" s="46">
        <v>1013291.18</v>
      </c>
      <c r="F172" s="48">
        <f t="shared" si="4"/>
        <v>1013291.17</v>
      </c>
    </row>
    <row r="173" spans="1:6" ht="12.75">
      <c r="A173" s="50" t="s">
        <v>245</v>
      </c>
      <c r="B173" s="44" t="s">
        <v>1039</v>
      </c>
      <c r="C173" s="78" t="s">
        <v>246</v>
      </c>
      <c r="D173" s="46">
        <f>SUM(D174)</f>
        <v>20451270.59</v>
      </c>
      <c r="E173" s="46">
        <v>12095948</v>
      </c>
      <c r="F173" s="48">
        <f t="shared" si="4"/>
        <v>8355322.59</v>
      </c>
    </row>
    <row r="174" spans="1:6" ht="12.75">
      <c r="A174" s="50" t="s">
        <v>247</v>
      </c>
      <c r="B174" s="44" t="s">
        <v>1039</v>
      </c>
      <c r="C174" s="78" t="s">
        <v>248</v>
      </c>
      <c r="D174" s="46">
        <f>SUM(D175:D177)</f>
        <v>20451270.59</v>
      </c>
      <c r="E174" s="46">
        <v>12095948</v>
      </c>
      <c r="F174" s="48">
        <f t="shared" si="4"/>
        <v>8355322.59</v>
      </c>
    </row>
    <row r="175" spans="1:6" ht="12.75">
      <c r="A175" s="50" t="s">
        <v>247</v>
      </c>
      <c r="B175" s="44" t="s">
        <v>1039</v>
      </c>
      <c r="C175" s="78" t="s">
        <v>249</v>
      </c>
      <c r="D175" s="46">
        <v>3790000</v>
      </c>
      <c r="E175" s="46" t="s">
        <v>1085</v>
      </c>
      <c r="F175" s="48">
        <f t="shared" si="4"/>
        <v>3790000</v>
      </c>
    </row>
    <row r="176" spans="1:6" ht="12.75">
      <c r="A176" s="50" t="s">
        <v>247</v>
      </c>
      <c r="B176" s="44" t="s">
        <v>1039</v>
      </c>
      <c r="C176" s="78" t="s">
        <v>250</v>
      </c>
      <c r="D176" s="46">
        <v>13271570.59</v>
      </c>
      <c r="E176" s="46">
        <v>8706248</v>
      </c>
      <c r="F176" s="48">
        <f t="shared" si="4"/>
        <v>4565322.59</v>
      </c>
    </row>
    <row r="177" spans="1:6" ht="12.75">
      <c r="A177" s="50" t="s">
        <v>247</v>
      </c>
      <c r="B177" s="44" t="s">
        <v>1039</v>
      </c>
      <c r="C177" s="78" t="s">
        <v>251</v>
      </c>
      <c r="D177" s="46">
        <v>3389700</v>
      </c>
      <c r="E177" s="46">
        <v>3389700</v>
      </c>
      <c r="F177" s="48" t="str">
        <f t="shared" si="4"/>
        <v>-</v>
      </c>
    </row>
    <row r="178" spans="1:6" ht="22.5">
      <c r="A178" s="50" t="s">
        <v>252</v>
      </c>
      <c r="B178" s="44" t="s">
        <v>1039</v>
      </c>
      <c r="C178" s="78" t="s">
        <v>253</v>
      </c>
      <c r="D178" s="46">
        <v>471403000</v>
      </c>
      <c r="E178" s="46">
        <v>340868322.26</v>
      </c>
      <c r="F178" s="48">
        <f t="shared" si="4"/>
        <v>130534677.74000001</v>
      </c>
    </row>
    <row r="179" spans="1:6" ht="33.75">
      <c r="A179" s="50" t="s">
        <v>254</v>
      </c>
      <c r="B179" s="44" t="s">
        <v>1039</v>
      </c>
      <c r="C179" s="78" t="s">
        <v>255</v>
      </c>
      <c r="D179" s="46">
        <v>8092200</v>
      </c>
      <c r="E179" s="46">
        <v>6000385.86</v>
      </c>
      <c r="F179" s="48">
        <f t="shared" si="4"/>
        <v>2091814.1399999997</v>
      </c>
    </row>
    <row r="180" spans="1:6" ht="33.75">
      <c r="A180" s="50" t="s">
        <v>256</v>
      </c>
      <c r="B180" s="44" t="s">
        <v>1039</v>
      </c>
      <c r="C180" s="78" t="s">
        <v>257</v>
      </c>
      <c r="D180" s="46">
        <v>8092200</v>
      </c>
      <c r="E180" s="46">
        <v>6000385.86</v>
      </c>
      <c r="F180" s="48">
        <f t="shared" si="4"/>
        <v>2091814.1399999997</v>
      </c>
    </row>
    <row r="181" spans="1:6" ht="33.75">
      <c r="A181" s="50" t="s">
        <v>258</v>
      </c>
      <c r="B181" s="44" t="s">
        <v>1039</v>
      </c>
      <c r="C181" s="78" t="s">
        <v>259</v>
      </c>
      <c r="D181" s="46">
        <v>13903000</v>
      </c>
      <c r="E181" s="46">
        <v>6879136.4</v>
      </c>
      <c r="F181" s="48">
        <f aca="true" t="shared" si="5" ref="F181:F203">IF(OR(D181="-",E181=D181),"-",D181-IF(E181="-",0,E181))</f>
        <v>7023863.6</v>
      </c>
    </row>
    <row r="182" spans="1:6" ht="33.75">
      <c r="A182" s="50" t="s">
        <v>260</v>
      </c>
      <c r="B182" s="44" t="s">
        <v>1039</v>
      </c>
      <c r="C182" s="78" t="s">
        <v>261</v>
      </c>
      <c r="D182" s="46">
        <v>13903000</v>
      </c>
      <c r="E182" s="46">
        <v>6879136.4</v>
      </c>
      <c r="F182" s="48">
        <f t="shared" si="5"/>
        <v>7023863.6</v>
      </c>
    </row>
    <row r="183" spans="1:6" ht="33.75">
      <c r="A183" s="50" t="s">
        <v>260</v>
      </c>
      <c r="B183" s="44" t="s">
        <v>1039</v>
      </c>
      <c r="C183" s="78" t="s">
        <v>262</v>
      </c>
      <c r="D183" s="46">
        <v>4615900</v>
      </c>
      <c r="E183" s="46">
        <v>2546136.4</v>
      </c>
      <c r="F183" s="48">
        <f t="shared" si="5"/>
        <v>2069763.6</v>
      </c>
    </row>
    <row r="184" spans="1:6" ht="33.75">
      <c r="A184" s="50" t="s">
        <v>260</v>
      </c>
      <c r="B184" s="44" t="s">
        <v>1039</v>
      </c>
      <c r="C184" s="78" t="s">
        <v>263</v>
      </c>
      <c r="D184" s="46">
        <v>9287100</v>
      </c>
      <c r="E184" s="46">
        <v>4333000</v>
      </c>
      <c r="F184" s="48">
        <f t="shared" si="5"/>
        <v>4954100</v>
      </c>
    </row>
    <row r="185" spans="1:6" ht="12.75">
      <c r="A185" s="50" t="s">
        <v>264</v>
      </c>
      <c r="B185" s="44" t="s">
        <v>1039</v>
      </c>
      <c r="C185" s="78" t="s">
        <v>265</v>
      </c>
      <c r="D185" s="46">
        <v>449407800</v>
      </c>
      <c r="E185" s="46">
        <v>327988800</v>
      </c>
      <c r="F185" s="48">
        <f t="shared" si="5"/>
        <v>121419000</v>
      </c>
    </row>
    <row r="186" spans="1:6" ht="12.75">
      <c r="A186" s="50" t="s">
        <v>266</v>
      </c>
      <c r="B186" s="44" t="s">
        <v>1039</v>
      </c>
      <c r="C186" s="78" t="s">
        <v>267</v>
      </c>
      <c r="D186" s="46">
        <v>449407800</v>
      </c>
      <c r="E186" s="46">
        <v>327988800</v>
      </c>
      <c r="F186" s="48">
        <f t="shared" si="5"/>
        <v>121419000</v>
      </c>
    </row>
    <row r="187" spans="1:6" ht="12.75">
      <c r="A187" s="50" t="s">
        <v>268</v>
      </c>
      <c r="B187" s="44" t="s">
        <v>1039</v>
      </c>
      <c r="C187" s="78" t="s">
        <v>269</v>
      </c>
      <c r="D187" s="46">
        <f>SUM(D188,D193)</f>
        <v>8020371.83</v>
      </c>
      <c r="E187" s="46">
        <f>SUM(E188,E193)</f>
        <v>5336528.43</v>
      </c>
      <c r="F187" s="48">
        <f t="shared" si="5"/>
        <v>2683843.4000000004</v>
      </c>
    </row>
    <row r="188" spans="1:6" ht="45">
      <c r="A188" s="50" t="s">
        <v>270</v>
      </c>
      <c r="B188" s="44" t="s">
        <v>1039</v>
      </c>
      <c r="C188" s="78" t="s">
        <v>271</v>
      </c>
      <c r="D188" s="46">
        <v>7977471.83</v>
      </c>
      <c r="E188" s="46">
        <f>SUM(E189)</f>
        <v>5294763.43</v>
      </c>
      <c r="F188" s="48">
        <f t="shared" si="5"/>
        <v>2682708.4000000004</v>
      </c>
    </row>
    <row r="189" spans="1:6" ht="56.25">
      <c r="A189" s="50" t="s">
        <v>272</v>
      </c>
      <c r="B189" s="44" t="s">
        <v>1039</v>
      </c>
      <c r="C189" s="78" t="s">
        <v>273</v>
      </c>
      <c r="D189" s="46">
        <v>7977471.83</v>
      </c>
      <c r="E189" s="46">
        <f>SUM(E190:E192)</f>
        <v>5294763.43</v>
      </c>
      <c r="F189" s="48">
        <f t="shared" si="5"/>
        <v>2682708.4000000004</v>
      </c>
    </row>
    <row r="190" spans="1:6" ht="56.25">
      <c r="A190" s="50" t="s">
        <v>272</v>
      </c>
      <c r="B190" s="44" t="s">
        <v>1039</v>
      </c>
      <c r="C190" s="78" t="s">
        <v>274</v>
      </c>
      <c r="D190" s="46">
        <v>2278260.01</v>
      </c>
      <c r="E190" s="46">
        <v>1616783.3</v>
      </c>
      <c r="F190" s="48">
        <f t="shared" si="5"/>
        <v>661476.7099999997</v>
      </c>
    </row>
    <row r="191" spans="1:6" ht="56.25">
      <c r="A191" s="50" t="s">
        <v>272</v>
      </c>
      <c r="B191" s="44" t="s">
        <v>1039</v>
      </c>
      <c r="C191" s="78" t="s">
        <v>275</v>
      </c>
      <c r="D191" s="46">
        <v>5191410.49</v>
      </c>
      <c r="E191" s="46">
        <v>3366439.95</v>
      </c>
      <c r="F191" s="48">
        <f t="shared" si="5"/>
        <v>1824970.54</v>
      </c>
    </row>
    <row r="192" spans="1:6" ht="56.25">
      <c r="A192" s="50" t="s">
        <v>272</v>
      </c>
      <c r="B192" s="44" t="s">
        <v>1039</v>
      </c>
      <c r="C192" s="78" t="s">
        <v>276</v>
      </c>
      <c r="D192" s="46">
        <v>507801.33</v>
      </c>
      <c r="E192" s="46">
        <v>311540.18</v>
      </c>
      <c r="F192" s="48">
        <f t="shared" si="5"/>
        <v>196261.15000000002</v>
      </c>
    </row>
    <row r="193" spans="1:6" ht="32.25" customHeight="1">
      <c r="A193" s="50" t="s">
        <v>277</v>
      </c>
      <c r="B193" s="44" t="s">
        <v>1039</v>
      </c>
      <c r="C193" s="78" t="s">
        <v>278</v>
      </c>
      <c r="D193" s="46">
        <v>42900</v>
      </c>
      <c r="E193" s="46">
        <v>41765</v>
      </c>
      <c r="F193" s="48">
        <f t="shared" si="5"/>
        <v>1135</v>
      </c>
    </row>
    <row r="194" spans="1:6" ht="22.5" hidden="1">
      <c r="A194" s="50" t="s">
        <v>279</v>
      </c>
      <c r="B194" s="44" t="s">
        <v>1039</v>
      </c>
      <c r="C194" s="78" t="s">
        <v>280</v>
      </c>
      <c r="D194" s="46"/>
      <c r="E194" s="46" t="s">
        <v>1085</v>
      </c>
      <c r="F194" s="48">
        <f t="shared" si="5"/>
        <v>0</v>
      </c>
    </row>
    <row r="195" spans="1:6" ht="22.5" hidden="1">
      <c r="A195" s="50" t="s">
        <v>281</v>
      </c>
      <c r="B195" s="44" t="s">
        <v>1039</v>
      </c>
      <c r="C195" s="78" t="s">
        <v>282</v>
      </c>
      <c r="D195" s="46"/>
      <c r="E195" s="46" t="s">
        <v>1085</v>
      </c>
      <c r="F195" s="48">
        <f t="shared" si="5"/>
        <v>0</v>
      </c>
    </row>
    <row r="196" spans="1:6" ht="12.75">
      <c r="A196" s="50" t="s">
        <v>283</v>
      </c>
      <c r="B196" s="44" t="s">
        <v>1039</v>
      </c>
      <c r="C196" s="78" t="s">
        <v>284</v>
      </c>
      <c r="D196" s="46">
        <f>SUM(D197)</f>
        <v>4683800</v>
      </c>
      <c r="E196" s="46">
        <v>3436935.5</v>
      </c>
      <c r="F196" s="48">
        <f t="shared" si="5"/>
        <v>1246864.5</v>
      </c>
    </row>
    <row r="197" spans="1:6" ht="22.5">
      <c r="A197" s="50" t="s">
        <v>285</v>
      </c>
      <c r="B197" s="44" t="s">
        <v>1039</v>
      </c>
      <c r="C197" s="78" t="s">
        <v>286</v>
      </c>
      <c r="D197" s="46">
        <f>SUM(D198:D199)</f>
        <v>4683800</v>
      </c>
      <c r="E197" s="46">
        <v>3436935.5</v>
      </c>
      <c r="F197" s="48">
        <f t="shared" si="5"/>
        <v>1246864.5</v>
      </c>
    </row>
    <row r="198" spans="1:6" ht="33.75">
      <c r="A198" s="50" t="s">
        <v>287</v>
      </c>
      <c r="B198" s="44" t="s">
        <v>1039</v>
      </c>
      <c r="C198" s="78" t="s">
        <v>288</v>
      </c>
      <c r="D198" s="46">
        <v>340600</v>
      </c>
      <c r="E198" s="46">
        <v>194735.5</v>
      </c>
      <c r="F198" s="48">
        <f t="shared" si="5"/>
        <v>145864.5</v>
      </c>
    </row>
    <row r="199" spans="1:6" ht="22.5">
      <c r="A199" s="50" t="s">
        <v>285</v>
      </c>
      <c r="B199" s="44" t="s">
        <v>1039</v>
      </c>
      <c r="C199" s="78" t="s">
        <v>289</v>
      </c>
      <c r="D199" s="46">
        <f>SUM(D200:D201)</f>
        <v>4343200</v>
      </c>
      <c r="E199" s="46">
        <v>3242200</v>
      </c>
      <c r="F199" s="48">
        <f t="shared" si="5"/>
        <v>1101000</v>
      </c>
    </row>
    <row r="200" spans="1:6" ht="22.5">
      <c r="A200" s="50" t="s">
        <v>285</v>
      </c>
      <c r="B200" s="44" t="s">
        <v>1039</v>
      </c>
      <c r="C200" s="78" t="s">
        <v>290</v>
      </c>
      <c r="D200" s="46">
        <v>2140000</v>
      </c>
      <c r="E200" s="46">
        <v>1039000</v>
      </c>
      <c r="F200" s="48">
        <f t="shared" si="5"/>
        <v>1101000</v>
      </c>
    </row>
    <row r="201" spans="1:6" ht="22.5">
      <c r="A201" s="99" t="s">
        <v>285</v>
      </c>
      <c r="B201" s="100" t="s">
        <v>1039</v>
      </c>
      <c r="C201" s="101" t="s">
        <v>291</v>
      </c>
      <c r="D201" s="102">
        <v>2203200</v>
      </c>
      <c r="E201" s="102">
        <v>2203200</v>
      </c>
      <c r="F201" s="39" t="str">
        <f t="shared" si="5"/>
        <v>-</v>
      </c>
    </row>
    <row r="202" spans="1:6" ht="24" customHeight="1">
      <c r="A202" s="105" t="s">
        <v>577</v>
      </c>
      <c r="B202" s="106" t="s">
        <v>1039</v>
      </c>
      <c r="C202" s="106" t="s">
        <v>578</v>
      </c>
      <c r="D202" s="103"/>
      <c r="E202" s="110" t="s">
        <v>581</v>
      </c>
      <c r="F202" s="39">
        <f t="shared" si="5"/>
        <v>945265.77</v>
      </c>
    </row>
    <row r="203" spans="1:6" ht="22.5">
      <c r="A203" s="109" t="s">
        <v>580</v>
      </c>
      <c r="B203" s="107" t="s">
        <v>1039</v>
      </c>
      <c r="C203" s="106" t="s">
        <v>579</v>
      </c>
      <c r="D203" s="104"/>
      <c r="E203" s="108">
        <v>-945265.77</v>
      </c>
      <c r="F203" s="39">
        <f t="shared" si="5"/>
        <v>945265.77</v>
      </c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201">
    <cfRule type="cellIs" priority="2" dxfId="4" operator="equal" stopIfTrue="1">
      <formula>0</formula>
    </cfRule>
  </conditionalFormatting>
  <conditionalFormatting sqref="F202:F203">
    <cfRule type="cellIs" priority="1" dxfId="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49"/>
  <sheetViews>
    <sheetView showGridLines="0" tabSelected="1" zoomScalePageLayoutView="0" workbookViewId="0" topLeftCell="A144">
      <selection activeCell="D15" sqref="D1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5" t="s">
        <v>1051</v>
      </c>
      <c r="B2" s="125"/>
      <c r="C2" s="125"/>
      <c r="D2" s="125"/>
      <c r="E2" s="24"/>
      <c r="F2" s="5" t="s">
        <v>1048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2" t="s">
        <v>1033</v>
      </c>
      <c r="B4" s="112" t="s">
        <v>1040</v>
      </c>
      <c r="C4" s="130" t="s">
        <v>1055</v>
      </c>
      <c r="D4" s="115" t="s">
        <v>1047</v>
      </c>
      <c r="E4" s="135" t="s">
        <v>1041</v>
      </c>
      <c r="F4" s="118" t="s">
        <v>1044</v>
      </c>
    </row>
    <row r="5" spans="1:6" ht="5.25" customHeight="1">
      <c r="A5" s="133"/>
      <c r="B5" s="113"/>
      <c r="C5" s="131"/>
      <c r="D5" s="116"/>
      <c r="E5" s="136"/>
      <c r="F5" s="119"/>
    </row>
    <row r="6" spans="1:6" ht="9" customHeight="1">
      <c r="A6" s="133"/>
      <c r="B6" s="113"/>
      <c r="C6" s="131"/>
      <c r="D6" s="116"/>
      <c r="E6" s="136"/>
      <c r="F6" s="119"/>
    </row>
    <row r="7" spans="1:6" ht="6" customHeight="1">
      <c r="A7" s="133"/>
      <c r="B7" s="113"/>
      <c r="C7" s="131"/>
      <c r="D7" s="116"/>
      <c r="E7" s="136"/>
      <c r="F7" s="119"/>
    </row>
    <row r="8" spans="1:6" ht="6" customHeight="1">
      <c r="A8" s="133"/>
      <c r="B8" s="113"/>
      <c r="C8" s="131"/>
      <c r="D8" s="116"/>
      <c r="E8" s="136"/>
      <c r="F8" s="119"/>
    </row>
    <row r="9" spans="1:6" ht="10.5" customHeight="1">
      <c r="A9" s="133"/>
      <c r="B9" s="113"/>
      <c r="C9" s="131"/>
      <c r="D9" s="116"/>
      <c r="E9" s="136"/>
      <c r="F9" s="119"/>
    </row>
    <row r="10" spans="1:6" ht="3.75" customHeight="1" hidden="1">
      <c r="A10" s="133"/>
      <c r="B10" s="113"/>
      <c r="C10" s="73"/>
      <c r="D10" s="116"/>
      <c r="E10" s="26"/>
      <c r="F10" s="31"/>
    </row>
    <row r="11" spans="1:6" ht="12.75" customHeight="1" hidden="1">
      <c r="A11" s="134"/>
      <c r="B11" s="114"/>
      <c r="C11" s="74"/>
      <c r="D11" s="117"/>
      <c r="E11" s="28"/>
      <c r="F11" s="32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1030</v>
      </c>
      <c r="E12" s="27" t="s">
        <v>1031</v>
      </c>
      <c r="F12" s="20" t="s">
        <v>1042</v>
      </c>
    </row>
    <row r="13" spans="1:6" ht="12.75">
      <c r="A13" s="84" t="s">
        <v>292</v>
      </c>
      <c r="B13" s="85" t="s">
        <v>293</v>
      </c>
      <c r="C13" s="86" t="s">
        <v>294</v>
      </c>
      <c r="D13" s="87">
        <v>695935923.88</v>
      </c>
      <c r="E13" s="88">
        <v>492000629.77</v>
      </c>
      <c r="F13" s="89">
        <f>IF(OR(D13="-",E13=D13),"-",D13-IF(E13="-",0,E13))</f>
        <v>203935294.11</v>
      </c>
    </row>
    <row r="14" spans="1:6" ht="12.75">
      <c r="A14" s="90" t="s">
        <v>1074</v>
      </c>
      <c r="B14" s="58"/>
      <c r="C14" s="79"/>
      <c r="D14" s="82"/>
      <c r="E14" s="59"/>
      <c r="F14" s="60"/>
    </row>
    <row r="15" spans="1:6" ht="12.75">
      <c r="A15" s="41" t="s">
        <v>295</v>
      </c>
      <c r="B15" s="65" t="s">
        <v>293</v>
      </c>
      <c r="C15" s="76" t="s">
        <v>296</v>
      </c>
      <c r="D15" s="39">
        <v>1873013</v>
      </c>
      <c r="E15" s="57">
        <v>1437082.52</v>
      </c>
      <c r="F15" s="42">
        <f aca="true" t="shared" si="0" ref="F15:F78">IF(OR(D15="-",E15=D15),"-",D15-IF(E15="-",0,E15))</f>
        <v>435930.48</v>
      </c>
    </row>
    <row r="16" spans="1:6" ht="12.75">
      <c r="A16" s="41" t="s">
        <v>297</v>
      </c>
      <c r="B16" s="65" t="s">
        <v>293</v>
      </c>
      <c r="C16" s="76" t="s">
        <v>298</v>
      </c>
      <c r="D16" s="39">
        <v>1873013</v>
      </c>
      <c r="E16" s="57">
        <v>1437082.52</v>
      </c>
      <c r="F16" s="42">
        <f t="shared" si="0"/>
        <v>435930.48</v>
      </c>
    </row>
    <row r="17" spans="1:6" ht="12.75">
      <c r="A17" s="41" t="s">
        <v>299</v>
      </c>
      <c r="B17" s="65" t="s">
        <v>293</v>
      </c>
      <c r="C17" s="76" t="s">
        <v>300</v>
      </c>
      <c r="D17" s="39">
        <v>1873013</v>
      </c>
      <c r="E17" s="57">
        <v>1437082.52</v>
      </c>
      <c r="F17" s="42">
        <f t="shared" si="0"/>
        <v>435930.48</v>
      </c>
    </row>
    <row r="18" spans="1:6" ht="12.75">
      <c r="A18" s="41" t="s">
        <v>301</v>
      </c>
      <c r="B18" s="65" t="s">
        <v>293</v>
      </c>
      <c r="C18" s="76" t="s">
        <v>302</v>
      </c>
      <c r="D18" s="39">
        <v>1509000</v>
      </c>
      <c r="E18" s="57">
        <v>1161960</v>
      </c>
      <c r="F18" s="42">
        <f t="shared" si="0"/>
        <v>347040</v>
      </c>
    </row>
    <row r="19" spans="1:6" ht="12.75">
      <c r="A19" s="41" t="s">
        <v>303</v>
      </c>
      <c r="B19" s="65" t="s">
        <v>293</v>
      </c>
      <c r="C19" s="76" t="s">
        <v>304</v>
      </c>
      <c r="D19" s="39">
        <v>364013</v>
      </c>
      <c r="E19" s="57">
        <v>275122.52</v>
      </c>
      <c r="F19" s="42">
        <f t="shared" si="0"/>
        <v>88890.47999999998</v>
      </c>
    </row>
    <row r="20" spans="1:6" ht="12.75">
      <c r="A20" s="41" t="s">
        <v>295</v>
      </c>
      <c r="B20" s="65" t="s">
        <v>293</v>
      </c>
      <c r="C20" s="76" t="s">
        <v>305</v>
      </c>
      <c r="D20" s="39">
        <v>27544134.77</v>
      </c>
      <c r="E20" s="57">
        <v>23051091.16</v>
      </c>
      <c r="F20" s="42">
        <f t="shared" si="0"/>
        <v>4493043.609999999</v>
      </c>
    </row>
    <row r="21" spans="1:6" ht="12.75">
      <c r="A21" s="41" t="s">
        <v>297</v>
      </c>
      <c r="B21" s="65" t="s">
        <v>293</v>
      </c>
      <c r="C21" s="76" t="s">
        <v>306</v>
      </c>
      <c r="D21" s="39">
        <v>27544134.77</v>
      </c>
      <c r="E21" s="57">
        <v>23051091.16</v>
      </c>
      <c r="F21" s="42">
        <f t="shared" si="0"/>
        <v>4493043.609999999</v>
      </c>
    </row>
    <row r="22" spans="1:6" ht="12.75">
      <c r="A22" s="41" t="s">
        <v>299</v>
      </c>
      <c r="B22" s="65" t="s">
        <v>293</v>
      </c>
      <c r="C22" s="76" t="s">
        <v>307</v>
      </c>
      <c r="D22" s="39">
        <v>27544134.77</v>
      </c>
      <c r="E22" s="57">
        <v>23051091.16</v>
      </c>
      <c r="F22" s="42">
        <f t="shared" si="0"/>
        <v>4493043.609999999</v>
      </c>
    </row>
    <row r="23" spans="1:6" ht="12.75">
      <c r="A23" s="41" t="s">
        <v>301</v>
      </c>
      <c r="B23" s="65" t="s">
        <v>293</v>
      </c>
      <c r="C23" s="76" t="s">
        <v>308</v>
      </c>
      <c r="D23" s="39">
        <v>21570322.97</v>
      </c>
      <c r="E23" s="57">
        <v>17881638.54</v>
      </c>
      <c r="F23" s="42">
        <f t="shared" si="0"/>
        <v>3688684.4299999997</v>
      </c>
    </row>
    <row r="24" spans="1:6" ht="12.75">
      <c r="A24" s="41" t="s">
        <v>303</v>
      </c>
      <c r="B24" s="65" t="s">
        <v>293</v>
      </c>
      <c r="C24" s="76" t="s">
        <v>309</v>
      </c>
      <c r="D24" s="39">
        <v>5973811.8</v>
      </c>
      <c r="E24" s="57">
        <v>5169452.62</v>
      </c>
      <c r="F24" s="42">
        <f t="shared" si="0"/>
        <v>804359.1799999997</v>
      </c>
    </row>
    <row r="25" spans="1:6" ht="22.5">
      <c r="A25" s="41" t="s">
        <v>310</v>
      </c>
      <c r="B25" s="65" t="s">
        <v>293</v>
      </c>
      <c r="C25" s="76" t="s">
        <v>311</v>
      </c>
      <c r="D25" s="39">
        <v>5097629.93</v>
      </c>
      <c r="E25" s="57">
        <v>3517012.75</v>
      </c>
      <c r="F25" s="42">
        <f t="shared" si="0"/>
        <v>1580617.1799999997</v>
      </c>
    </row>
    <row r="26" spans="1:6" ht="12.75">
      <c r="A26" s="41" t="s">
        <v>297</v>
      </c>
      <c r="B26" s="65" t="s">
        <v>293</v>
      </c>
      <c r="C26" s="76" t="s">
        <v>312</v>
      </c>
      <c r="D26" s="39">
        <v>3212936.44</v>
      </c>
      <c r="E26" s="57">
        <v>2446238.17</v>
      </c>
      <c r="F26" s="42">
        <f t="shared" si="0"/>
        <v>766698.27</v>
      </c>
    </row>
    <row r="27" spans="1:6" ht="12.75">
      <c r="A27" s="41" t="s">
        <v>313</v>
      </c>
      <c r="B27" s="65" t="s">
        <v>293</v>
      </c>
      <c r="C27" s="76" t="s">
        <v>314</v>
      </c>
      <c r="D27" s="39">
        <v>3212936.44</v>
      </c>
      <c r="E27" s="57">
        <v>2446238.17</v>
      </c>
      <c r="F27" s="42">
        <f t="shared" si="0"/>
        <v>766698.27</v>
      </c>
    </row>
    <row r="28" spans="1:6" ht="12.75">
      <c r="A28" s="41" t="s">
        <v>315</v>
      </c>
      <c r="B28" s="65" t="s">
        <v>293</v>
      </c>
      <c r="C28" s="76" t="s">
        <v>316</v>
      </c>
      <c r="D28" s="39">
        <v>394313.87</v>
      </c>
      <c r="E28" s="57">
        <v>394313.87</v>
      </c>
      <c r="F28" s="42" t="str">
        <f t="shared" si="0"/>
        <v>-</v>
      </c>
    </row>
    <row r="29" spans="1:6" ht="12.75">
      <c r="A29" s="41" t="s">
        <v>317</v>
      </c>
      <c r="B29" s="65" t="s">
        <v>293</v>
      </c>
      <c r="C29" s="76" t="s">
        <v>318</v>
      </c>
      <c r="D29" s="39">
        <v>1376868.84</v>
      </c>
      <c r="E29" s="57">
        <v>1153744.49</v>
      </c>
      <c r="F29" s="42">
        <f t="shared" si="0"/>
        <v>223124.3500000001</v>
      </c>
    </row>
    <row r="30" spans="1:6" ht="12.75">
      <c r="A30" s="41" t="s">
        <v>319</v>
      </c>
      <c r="B30" s="65" t="s">
        <v>293</v>
      </c>
      <c r="C30" s="76" t="s">
        <v>320</v>
      </c>
      <c r="D30" s="39">
        <v>214734.06</v>
      </c>
      <c r="E30" s="57">
        <v>138768.85</v>
      </c>
      <c r="F30" s="42">
        <f t="shared" si="0"/>
        <v>75965.20999999999</v>
      </c>
    </row>
    <row r="31" spans="1:6" ht="12.75">
      <c r="A31" s="41" t="s">
        <v>321</v>
      </c>
      <c r="B31" s="65" t="s">
        <v>293</v>
      </c>
      <c r="C31" s="76" t="s">
        <v>322</v>
      </c>
      <c r="D31" s="39">
        <v>1227019.67</v>
      </c>
      <c r="E31" s="57">
        <v>759410.96</v>
      </c>
      <c r="F31" s="42">
        <f t="shared" si="0"/>
        <v>467608.70999999996</v>
      </c>
    </row>
    <row r="32" spans="1:6" ht="12.75">
      <c r="A32" s="41" t="s">
        <v>323</v>
      </c>
      <c r="B32" s="65" t="s">
        <v>293</v>
      </c>
      <c r="C32" s="76" t="s">
        <v>324</v>
      </c>
      <c r="D32" s="39">
        <v>1884693.49</v>
      </c>
      <c r="E32" s="57">
        <v>1070774.58</v>
      </c>
      <c r="F32" s="42">
        <f t="shared" si="0"/>
        <v>813918.9099999999</v>
      </c>
    </row>
    <row r="33" spans="1:6" ht="12.75">
      <c r="A33" s="41" t="s">
        <v>325</v>
      </c>
      <c r="B33" s="65" t="s">
        <v>293</v>
      </c>
      <c r="C33" s="76" t="s">
        <v>326</v>
      </c>
      <c r="D33" s="39">
        <v>56030</v>
      </c>
      <c r="E33" s="57">
        <v>41030</v>
      </c>
      <c r="F33" s="42">
        <f t="shared" si="0"/>
        <v>15000</v>
      </c>
    </row>
    <row r="34" spans="1:6" ht="12.75">
      <c r="A34" s="41" t="s">
        <v>327</v>
      </c>
      <c r="B34" s="65" t="s">
        <v>293</v>
      </c>
      <c r="C34" s="76" t="s">
        <v>328</v>
      </c>
      <c r="D34" s="39">
        <v>1828663.49</v>
      </c>
      <c r="E34" s="57">
        <v>1029744.58</v>
      </c>
      <c r="F34" s="42">
        <f t="shared" si="0"/>
        <v>798918.91</v>
      </c>
    </row>
    <row r="35" spans="1:6" ht="12.75">
      <c r="A35" s="41" t="s">
        <v>329</v>
      </c>
      <c r="B35" s="65" t="s">
        <v>293</v>
      </c>
      <c r="C35" s="76" t="s">
        <v>330</v>
      </c>
      <c r="D35" s="39">
        <v>287120.95</v>
      </c>
      <c r="E35" s="57" t="s">
        <v>1085</v>
      </c>
      <c r="F35" s="42">
        <f t="shared" si="0"/>
        <v>287120.95</v>
      </c>
    </row>
    <row r="36" spans="1:6" ht="12.75">
      <c r="A36" s="41" t="s">
        <v>297</v>
      </c>
      <c r="B36" s="65" t="s">
        <v>293</v>
      </c>
      <c r="C36" s="76" t="s">
        <v>331</v>
      </c>
      <c r="D36" s="39">
        <v>287120.95</v>
      </c>
      <c r="E36" s="57" t="s">
        <v>1085</v>
      </c>
      <c r="F36" s="42">
        <f t="shared" si="0"/>
        <v>287120.95</v>
      </c>
    </row>
    <row r="37" spans="1:6" ht="12.75">
      <c r="A37" s="41" t="s">
        <v>332</v>
      </c>
      <c r="B37" s="65" t="s">
        <v>293</v>
      </c>
      <c r="C37" s="76" t="s">
        <v>333</v>
      </c>
      <c r="D37" s="39">
        <v>287120.95</v>
      </c>
      <c r="E37" s="57" t="s">
        <v>1085</v>
      </c>
      <c r="F37" s="42">
        <f t="shared" si="0"/>
        <v>287120.95</v>
      </c>
    </row>
    <row r="38" spans="1:6" ht="12.75">
      <c r="A38" s="41" t="s">
        <v>334</v>
      </c>
      <c r="B38" s="65" t="s">
        <v>293</v>
      </c>
      <c r="C38" s="76" t="s">
        <v>335</v>
      </c>
      <c r="D38" s="39">
        <v>32478</v>
      </c>
      <c r="E38" s="57">
        <v>19850</v>
      </c>
      <c r="F38" s="42">
        <f t="shared" si="0"/>
        <v>12628</v>
      </c>
    </row>
    <row r="39" spans="1:6" ht="12.75">
      <c r="A39" s="41" t="s">
        <v>297</v>
      </c>
      <c r="B39" s="65" t="s">
        <v>293</v>
      </c>
      <c r="C39" s="76" t="s">
        <v>336</v>
      </c>
      <c r="D39" s="39">
        <v>32478</v>
      </c>
      <c r="E39" s="57">
        <v>19850</v>
      </c>
      <c r="F39" s="42">
        <f t="shared" si="0"/>
        <v>12628</v>
      </c>
    </row>
    <row r="40" spans="1:6" ht="12.75">
      <c r="A40" s="41" t="s">
        <v>332</v>
      </c>
      <c r="B40" s="65" t="s">
        <v>293</v>
      </c>
      <c r="C40" s="76" t="s">
        <v>337</v>
      </c>
      <c r="D40" s="39">
        <v>32478</v>
      </c>
      <c r="E40" s="57">
        <v>19850</v>
      </c>
      <c r="F40" s="42">
        <f t="shared" si="0"/>
        <v>12628</v>
      </c>
    </row>
    <row r="41" spans="1:6" ht="12.75">
      <c r="A41" s="41" t="s">
        <v>338</v>
      </c>
      <c r="B41" s="65" t="s">
        <v>293</v>
      </c>
      <c r="C41" s="76" t="s">
        <v>339</v>
      </c>
      <c r="D41" s="39">
        <v>2382</v>
      </c>
      <c r="E41" s="57">
        <v>1490.85</v>
      </c>
      <c r="F41" s="42">
        <f t="shared" si="0"/>
        <v>891.1500000000001</v>
      </c>
    </row>
    <row r="42" spans="1:6" ht="12.75">
      <c r="A42" s="41" t="s">
        <v>297</v>
      </c>
      <c r="B42" s="65" t="s">
        <v>293</v>
      </c>
      <c r="C42" s="76" t="s">
        <v>340</v>
      </c>
      <c r="D42" s="39">
        <v>2382</v>
      </c>
      <c r="E42" s="57">
        <v>1490.85</v>
      </c>
      <c r="F42" s="42">
        <f t="shared" si="0"/>
        <v>891.1500000000001</v>
      </c>
    </row>
    <row r="43" spans="1:6" ht="12.75">
      <c r="A43" s="41" t="s">
        <v>332</v>
      </c>
      <c r="B43" s="65" t="s">
        <v>293</v>
      </c>
      <c r="C43" s="76" t="s">
        <v>341</v>
      </c>
      <c r="D43" s="39">
        <v>2382</v>
      </c>
      <c r="E43" s="57">
        <v>1490.85</v>
      </c>
      <c r="F43" s="42">
        <f t="shared" si="0"/>
        <v>891.1500000000001</v>
      </c>
    </row>
    <row r="44" spans="1:6" ht="22.5">
      <c r="A44" s="41" t="s">
        <v>310</v>
      </c>
      <c r="B44" s="65" t="s">
        <v>293</v>
      </c>
      <c r="C44" s="76" t="s">
        <v>342</v>
      </c>
      <c r="D44" s="39">
        <v>175000</v>
      </c>
      <c r="E44" s="57">
        <v>63022.21</v>
      </c>
      <c r="F44" s="42">
        <f t="shared" si="0"/>
        <v>111977.79000000001</v>
      </c>
    </row>
    <row r="45" spans="1:6" ht="12.75">
      <c r="A45" s="41" t="s">
        <v>297</v>
      </c>
      <c r="B45" s="65" t="s">
        <v>293</v>
      </c>
      <c r="C45" s="76" t="s">
        <v>343</v>
      </c>
      <c r="D45" s="39">
        <v>175000</v>
      </c>
      <c r="E45" s="57">
        <v>63022.21</v>
      </c>
      <c r="F45" s="42">
        <f t="shared" si="0"/>
        <v>111977.79000000001</v>
      </c>
    </row>
    <row r="46" spans="1:6" ht="12.75">
      <c r="A46" s="41" t="s">
        <v>313</v>
      </c>
      <c r="B46" s="65" t="s">
        <v>293</v>
      </c>
      <c r="C46" s="76" t="s">
        <v>344</v>
      </c>
      <c r="D46" s="39">
        <v>175000</v>
      </c>
      <c r="E46" s="57">
        <v>63022.21</v>
      </c>
      <c r="F46" s="42">
        <f t="shared" si="0"/>
        <v>111977.79000000001</v>
      </c>
    </row>
    <row r="47" spans="1:6" ht="12.75">
      <c r="A47" s="41" t="s">
        <v>321</v>
      </c>
      <c r="B47" s="65" t="s">
        <v>293</v>
      </c>
      <c r="C47" s="76" t="s">
        <v>345</v>
      </c>
      <c r="D47" s="39">
        <v>175000</v>
      </c>
      <c r="E47" s="57">
        <v>63022.21</v>
      </c>
      <c r="F47" s="42">
        <f t="shared" si="0"/>
        <v>111977.79000000001</v>
      </c>
    </row>
    <row r="48" spans="1:6" ht="22.5">
      <c r="A48" s="41" t="s">
        <v>310</v>
      </c>
      <c r="B48" s="65" t="s">
        <v>293</v>
      </c>
      <c r="C48" s="76" t="s">
        <v>346</v>
      </c>
      <c r="D48" s="39">
        <v>253447.44</v>
      </c>
      <c r="E48" s="57">
        <v>130401.34</v>
      </c>
      <c r="F48" s="42">
        <f t="shared" si="0"/>
        <v>123046.1</v>
      </c>
    </row>
    <row r="49" spans="1:6" ht="12.75">
      <c r="A49" s="41" t="s">
        <v>297</v>
      </c>
      <c r="B49" s="65" t="s">
        <v>293</v>
      </c>
      <c r="C49" s="76" t="s">
        <v>347</v>
      </c>
      <c r="D49" s="39">
        <v>253447.44</v>
      </c>
      <c r="E49" s="57">
        <v>130401.34</v>
      </c>
      <c r="F49" s="42">
        <f t="shared" si="0"/>
        <v>123046.1</v>
      </c>
    </row>
    <row r="50" spans="1:6" ht="12.75">
      <c r="A50" s="41" t="s">
        <v>313</v>
      </c>
      <c r="B50" s="65" t="s">
        <v>293</v>
      </c>
      <c r="C50" s="76" t="s">
        <v>348</v>
      </c>
      <c r="D50" s="39">
        <v>253447.44</v>
      </c>
      <c r="E50" s="57">
        <v>130401.34</v>
      </c>
      <c r="F50" s="42">
        <f t="shared" si="0"/>
        <v>123046.1</v>
      </c>
    </row>
    <row r="51" spans="1:6" ht="12.75">
      <c r="A51" s="41" t="s">
        <v>317</v>
      </c>
      <c r="B51" s="65" t="s">
        <v>293</v>
      </c>
      <c r="C51" s="76" t="s">
        <v>349</v>
      </c>
      <c r="D51" s="39">
        <v>169320.25</v>
      </c>
      <c r="E51" s="57">
        <v>130401.34</v>
      </c>
      <c r="F51" s="42">
        <f t="shared" si="0"/>
        <v>38918.91</v>
      </c>
    </row>
    <row r="52" spans="1:6" ht="12.75">
      <c r="A52" s="41" t="s">
        <v>321</v>
      </c>
      <c r="B52" s="65" t="s">
        <v>293</v>
      </c>
      <c r="C52" s="76" t="s">
        <v>350</v>
      </c>
      <c r="D52" s="39">
        <v>84127.19</v>
      </c>
      <c r="E52" s="57" t="s">
        <v>1085</v>
      </c>
      <c r="F52" s="42">
        <f t="shared" si="0"/>
        <v>84127.19</v>
      </c>
    </row>
    <row r="53" spans="1:6" ht="12.75">
      <c r="A53" s="41" t="s">
        <v>338</v>
      </c>
      <c r="B53" s="65" t="s">
        <v>293</v>
      </c>
      <c r="C53" s="76" t="s">
        <v>351</v>
      </c>
      <c r="D53" s="39">
        <v>118299.5</v>
      </c>
      <c r="E53" s="57">
        <v>88392.5</v>
      </c>
      <c r="F53" s="42">
        <f t="shared" si="0"/>
        <v>29907</v>
      </c>
    </row>
    <row r="54" spans="1:6" ht="12.75">
      <c r="A54" s="41" t="s">
        <v>297</v>
      </c>
      <c r="B54" s="65" t="s">
        <v>293</v>
      </c>
      <c r="C54" s="76" t="s">
        <v>352</v>
      </c>
      <c r="D54" s="39">
        <v>118299.5</v>
      </c>
      <c r="E54" s="57">
        <v>88392.5</v>
      </c>
      <c r="F54" s="42">
        <f t="shared" si="0"/>
        <v>29907</v>
      </c>
    </row>
    <row r="55" spans="1:6" ht="12.75">
      <c r="A55" s="41" t="s">
        <v>332</v>
      </c>
      <c r="B55" s="65" t="s">
        <v>293</v>
      </c>
      <c r="C55" s="76" t="s">
        <v>353</v>
      </c>
      <c r="D55" s="39">
        <v>118299.5</v>
      </c>
      <c r="E55" s="57">
        <v>88392.5</v>
      </c>
      <c r="F55" s="42">
        <f t="shared" si="0"/>
        <v>29907</v>
      </c>
    </row>
    <row r="56" spans="1:6" ht="12.75">
      <c r="A56" s="41" t="s">
        <v>295</v>
      </c>
      <c r="B56" s="65" t="s">
        <v>293</v>
      </c>
      <c r="C56" s="76" t="s">
        <v>354</v>
      </c>
      <c r="D56" s="39">
        <v>338070</v>
      </c>
      <c r="E56" s="57">
        <v>232764.02</v>
      </c>
      <c r="F56" s="42">
        <f t="shared" si="0"/>
        <v>105305.98000000001</v>
      </c>
    </row>
    <row r="57" spans="1:6" ht="12.75">
      <c r="A57" s="41" t="s">
        <v>297</v>
      </c>
      <c r="B57" s="65" t="s">
        <v>293</v>
      </c>
      <c r="C57" s="76" t="s">
        <v>355</v>
      </c>
      <c r="D57" s="39">
        <v>338070</v>
      </c>
      <c r="E57" s="57">
        <v>232764.02</v>
      </c>
      <c r="F57" s="42">
        <f t="shared" si="0"/>
        <v>105305.98000000001</v>
      </c>
    </row>
    <row r="58" spans="1:6" ht="12.75">
      <c r="A58" s="41" t="s">
        <v>299</v>
      </c>
      <c r="B58" s="65" t="s">
        <v>293</v>
      </c>
      <c r="C58" s="76" t="s">
        <v>356</v>
      </c>
      <c r="D58" s="39">
        <v>338070</v>
      </c>
      <c r="E58" s="57">
        <v>232764.02</v>
      </c>
      <c r="F58" s="42">
        <f t="shared" si="0"/>
        <v>105305.98000000001</v>
      </c>
    </row>
    <row r="59" spans="1:6" ht="12.75">
      <c r="A59" s="41" t="s">
        <v>301</v>
      </c>
      <c r="B59" s="65" t="s">
        <v>293</v>
      </c>
      <c r="C59" s="76" t="s">
        <v>357</v>
      </c>
      <c r="D59" s="39">
        <v>259654</v>
      </c>
      <c r="E59" s="57">
        <v>189311.1</v>
      </c>
      <c r="F59" s="42">
        <f t="shared" si="0"/>
        <v>70342.9</v>
      </c>
    </row>
    <row r="60" spans="1:6" ht="12.75">
      <c r="A60" s="41" t="s">
        <v>303</v>
      </c>
      <c r="B60" s="65" t="s">
        <v>293</v>
      </c>
      <c r="C60" s="76" t="s">
        <v>358</v>
      </c>
      <c r="D60" s="39">
        <v>78416</v>
      </c>
      <c r="E60" s="57">
        <v>43452.92</v>
      </c>
      <c r="F60" s="42">
        <f t="shared" si="0"/>
        <v>34963.08</v>
      </c>
    </row>
    <row r="61" spans="1:6" ht="22.5">
      <c r="A61" s="41" t="s">
        <v>359</v>
      </c>
      <c r="B61" s="65" t="s">
        <v>293</v>
      </c>
      <c r="C61" s="76" t="s">
        <v>360</v>
      </c>
      <c r="D61" s="39">
        <v>15200</v>
      </c>
      <c r="E61" s="57" t="s">
        <v>1085</v>
      </c>
      <c r="F61" s="42">
        <f t="shared" si="0"/>
        <v>15200</v>
      </c>
    </row>
    <row r="62" spans="1:6" ht="12.75">
      <c r="A62" s="41" t="s">
        <v>297</v>
      </c>
      <c r="B62" s="65" t="s">
        <v>293</v>
      </c>
      <c r="C62" s="76" t="s">
        <v>361</v>
      </c>
      <c r="D62" s="39">
        <v>15200</v>
      </c>
      <c r="E62" s="57" t="s">
        <v>1085</v>
      </c>
      <c r="F62" s="42">
        <f t="shared" si="0"/>
        <v>15200</v>
      </c>
    </row>
    <row r="63" spans="1:6" ht="12.75">
      <c r="A63" s="41" t="s">
        <v>299</v>
      </c>
      <c r="B63" s="65" t="s">
        <v>293</v>
      </c>
      <c r="C63" s="76" t="s">
        <v>362</v>
      </c>
      <c r="D63" s="39">
        <v>3600</v>
      </c>
      <c r="E63" s="57" t="s">
        <v>1085</v>
      </c>
      <c r="F63" s="42">
        <f t="shared" si="0"/>
        <v>3600</v>
      </c>
    </row>
    <row r="64" spans="1:6" ht="12.75">
      <c r="A64" s="41" t="s">
        <v>363</v>
      </c>
      <c r="B64" s="65" t="s">
        <v>293</v>
      </c>
      <c r="C64" s="76" t="s">
        <v>364</v>
      </c>
      <c r="D64" s="39">
        <v>3600</v>
      </c>
      <c r="E64" s="57" t="s">
        <v>1085</v>
      </c>
      <c r="F64" s="42">
        <f t="shared" si="0"/>
        <v>3600</v>
      </c>
    </row>
    <row r="65" spans="1:6" ht="12.75">
      <c r="A65" s="41" t="s">
        <v>313</v>
      </c>
      <c r="B65" s="65" t="s">
        <v>293</v>
      </c>
      <c r="C65" s="76" t="s">
        <v>365</v>
      </c>
      <c r="D65" s="39">
        <v>11600</v>
      </c>
      <c r="E65" s="57" t="s">
        <v>1085</v>
      </c>
      <c r="F65" s="42">
        <f t="shared" si="0"/>
        <v>11600</v>
      </c>
    </row>
    <row r="66" spans="1:6" ht="12.75">
      <c r="A66" s="41" t="s">
        <v>366</v>
      </c>
      <c r="B66" s="65" t="s">
        <v>293</v>
      </c>
      <c r="C66" s="76" t="s">
        <v>367</v>
      </c>
      <c r="D66" s="39">
        <v>8000</v>
      </c>
      <c r="E66" s="57" t="s">
        <v>1085</v>
      </c>
      <c r="F66" s="42">
        <f t="shared" si="0"/>
        <v>8000</v>
      </c>
    </row>
    <row r="67" spans="1:6" ht="12.75">
      <c r="A67" s="41" t="s">
        <v>321</v>
      </c>
      <c r="B67" s="65" t="s">
        <v>293</v>
      </c>
      <c r="C67" s="76" t="s">
        <v>368</v>
      </c>
      <c r="D67" s="39">
        <v>3600</v>
      </c>
      <c r="E67" s="57" t="s">
        <v>1085</v>
      </c>
      <c r="F67" s="42">
        <f t="shared" si="0"/>
        <v>3600</v>
      </c>
    </row>
    <row r="68" spans="1:6" ht="22.5">
      <c r="A68" s="41" t="s">
        <v>310</v>
      </c>
      <c r="B68" s="65" t="s">
        <v>293</v>
      </c>
      <c r="C68" s="76" t="s">
        <v>369</v>
      </c>
      <c r="D68" s="39">
        <v>35530</v>
      </c>
      <c r="E68" s="57">
        <v>6994.99</v>
      </c>
      <c r="F68" s="42">
        <f t="shared" si="0"/>
        <v>28535.010000000002</v>
      </c>
    </row>
    <row r="69" spans="1:6" ht="12.75">
      <c r="A69" s="41" t="s">
        <v>297</v>
      </c>
      <c r="B69" s="65" t="s">
        <v>293</v>
      </c>
      <c r="C69" s="76" t="s">
        <v>370</v>
      </c>
      <c r="D69" s="39">
        <v>21850</v>
      </c>
      <c r="E69" s="57">
        <v>6994.99</v>
      </c>
      <c r="F69" s="42">
        <f t="shared" si="0"/>
        <v>14855.01</v>
      </c>
    </row>
    <row r="70" spans="1:6" ht="12.75">
      <c r="A70" s="41" t="s">
        <v>313</v>
      </c>
      <c r="B70" s="65" t="s">
        <v>293</v>
      </c>
      <c r="C70" s="76" t="s">
        <v>371</v>
      </c>
      <c r="D70" s="39">
        <v>21850</v>
      </c>
      <c r="E70" s="57">
        <v>6994.99</v>
      </c>
      <c r="F70" s="42">
        <f t="shared" si="0"/>
        <v>14855.01</v>
      </c>
    </row>
    <row r="71" spans="1:6" ht="12.75">
      <c r="A71" s="41" t="s">
        <v>315</v>
      </c>
      <c r="B71" s="65" t="s">
        <v>293</v>
      </c>
      <c r="C71" s="76" t="s">
        <v>372</v>
      </c>
      <c r="D71" s="39">
        <v>11850</v>
      </c>
      <c r="E71" s="57">
        <v>6994.99</v>
      </c>
      <c r="F71" s="42">
        <f t="shared" si="0"/>
        <v>4855.01</v>
      </c>
    </row>
    <row r="72" spans="1:6" ht="12.75">
      <c r="A72" s="41" t="s">
        <v>321</v>
      </c>
      <c r="B72" s="65" t="s">
        <v>293</v>
      </c>
      <c r="C72" s="76" t="s">
        <v>373</v>
      </c>
      <c r="D72" s="39">
        <v>10000</v>
      </c>
      <c r="E72" s="57" t="s">
        <v>1085</v>
      </c>
      <c r="F72" s="42">
        <f t="shared" si="0"/>
        <v>10000</v>
      </c>
    </row>
    <row r="73" spans="1:6" ht="12.75">
      <c r="A73" s="41" t="s">
        <v>323</v>
      </c>
      <c r="B73" s="65" t="s">
        <v>293</v>
      </c>
      <c r="C73" s="76" t="s">
        <v>374</v>
      </c>
      <c r="D73" s="39">
        <v>13680</v>
      </c>
      <c r="E73" s="57" t="s">
        <v>1085</v>
      </c>
      <c r="F73" s="42">
        <f t="shared" si="0"/>
        <v>13680</v>
      </c>
    </row>
    <row r="74" spans="1:6" ht="12.75">
      <c r="A74" s="41" t="s">
        <v>325</v>
      </c>
      <c r="B74" s="65" t="s">
        <v>293</v>
      </c>
      <c r="C74" s="76" t="s">
        <v>375</v>
      </c>
      <c r="D74" s="39">
        <v>7016</v>
      </c>
      <c r="E74" s="57" t="s">
        <v>1085</v>
      </c>
      <c r="F74" s="42">
        <f t="shared" si="0"/>
        <v>7016</v>
      </c>
    </row>
    <row r="75" spans="1:6" ht="12.75">
      <c r="A75" s="41" t="s">
        <v>327</v>
      </c>
      <c r="B75" s="65" t="s">
        <v>293</v>
      </c>
      <c r="C75" s="76" t="s">
        <v>376</v>
      </c>
      <c r="D75" s="39">
        <v>6664</v>
      </c>
      <c r="E75" s="57" t="s">
        <v>1085</v>
      </c>
      <c r="F75" s="42">
        <f t="shared" si="0"/>
        <v>6664</v>
      </c>
    </row>
    <row r="76" spans="1:6" ht="12.75">
      <c r="A76" s="41" t="s">
        <v>295</v>
      </c>
      <c r="B76" s="65" t="s">
        <v>293</v>
      </c>
      <c r="C76" s="76" t="s">
        <v>377</v>
      </c>
      <c r="D76" s="39">
        <v>2228592.73</v>
      </c>
      <c r="E76" s="57">
        <v>1744184.1</v>
      </c>
      <c r="F76" s="42">
        <f t="shared" si="0"/>
        <v>484408.6299999999</v>
      </c>
    </row>
    <row r="77" spans="1:6" ht="12.75">
      <c r="A77" s="41" t="s">
        <v>297</v>
      </c>
      <c r="B77" s="65" t="s">
        <v>293</v>
      </c>
      <c r="C77" s="76" t="s">
        <v>378</v>
      </c>
      <c r="D77" s="39">
        <v>2228592.73</v>
      </c>
      <c r="E77" s="57">
        <v>1744184.1</v>
      </c>
      <c r="F77" s="42">
        <f t="shared" si="0"/>
        <v>484408.6299999999</v>
      </c>
    </row>
    <row r="78" spans="1:6" ht="12.75">
      <c r="A78" s="41" t="s">
        <v>299</v>
      </c>
      <c r="B78" s="65" t="s">
        <v>293</v>
      </c>
      <c r="C78" s="76" t="s">
        <v>379</v>
      </c>
      <c r="D78" s="39">
        <v>2228592.73</v>
      </c>
      <c r="E78" s="57">
        <v>1744184.1</v>
      </c>
      <c r="F78" s="42">
        <f t="shared" si="0"/>
        <v>484408.6299999999</v>
      </c>
    </row>
    <row r="79" spans="1:6" ht="12.75">
      <c r="A79" s="41" t="s">
        <v>301</v>
      </c>
      <c r="B79" s="65" t="s">
        <v>293</v>
      </c>
      <c r="C79" s="76" t="s">
        <v>380</v>
      </c>
      <c r="D79" s="39">
        <v>1684000</v>
      </c>
      <c r="E79" s="57">
        <v>1353980.99</v>
      </c>
      <c r="F79" s="42">
        <f aca="true" t="shared" si="1" ref="F79:F142">IF(OR(D79="-",E79=D79),"-",D79-IF(E79="-",0,E79))</f>
        <v>330019.01</v>
      </c>
    </row>
    <row r="80" spans="1:6" ht="12.75">
      <c r="A80" s="41" t="s">
        <v>303</v>
      </c>
      <c r="B80" s="65" t="s">
        <v>293</v>
      </c>
      <c r="C80" s="76" t="s">
        <v>381</v>
      </c>
      <c r="D80" s="39">
        <v>544592.73</v>
      </c>
      <c r="E80" s="57">
        <v>390203.11</v>
      </c>
      <c r="F80" s="42">
        <f t="shared" si="1"/>
        <v>154389.62</v>
      </c>
    </row>
    <row r="81" spans="1:6" ht="22.5">
      <c r="A81" s="41" t="s">
        <v>310</v>
      </c>
      <c r="B81" s="65" t="s">
        <v>293</v>
      </c>
      <c r="C81" s="76" t="s">
        <v>382</v>
      </c>
      <c r="D81" s="39">
        <v>58845.27</v>
      </c>
      <c r="E81" s="57">
        <v>27496.83</v>
      </c>
      <c r="F81" s="42">
        <f t="shared" si="1"/>
        <v>31348.439999999995</v>
      </c>
    </row>
    <row r="82" spans="1:6" ht="12.75">
      <c r="A82" s="41" t="s">
        <v>297</v>
      </c>
      <c r="B82" s="65" t="s">
        <v>293</v>
      </c>
      <c r="C82" s="76" t="s">
        <v>383</v>
      </c>
      <c r="D82" s="39">
        <v>28852.27</v>
      </c>
      <c r="E82" s="57">
        <v>24496.83</v>
      </c>
      <c r="F82" s="42">
        <f t="shared" si="1"/>
        <v>4355.439999999999</v>
      </c>
    </row>
    <row r="83" spans="1:6" ht="12.75">
      <c r="A83" s="41" t="s">
        <v>313</v>
      </c>
      <c r="B83" s="65" t="s">
        <v>293</v>
      </c>
      <c r="C83" s="76" t="s">
        <v>384</v>
      </c>
      <c r="D83" s="39">
        <v>28852.27</v>
      </c>
      <c r="E83" s="57">
        <v>24496.83</v>
      </c>
      <c r="F83" s="42">
        <f t="shared" si="1"/>
        <v>4355.439999999999</v>
      </c>
    </row>
    <row r="84" spans="1:6" ht="12.75">
      <c r="A84" s="41" t="s">
        <v>315</v>
      </c>
      <c r="B84" s="65" t="s">
        <v>293</v>
      </c>
      <c r="C84" s="76" t="s">
        <v>385</v>
      </c>
      <c r="D84" s="39">
        <v>7052.27</v>
      </c>
      <c r="E84" s="57">
        <v>6196.83</v>
      </c>
      <c r="F84" s="42">
        <f t="shared" si="1"/>
        <v>855.4400000000005</v>
      </c>
    </row>
    <row r="85" spans="1:6" ht="12.75">
      <c r="A85" s="41" t="s">
        <v>319</v>
      </c>
      <c r="B85" s="65" t="s">
        <v>293</v>
      </c>
      <c r="C85" s="76" t="s">
        <v>386</v>
      </c>
      <c r="D85" s="39">
        <v>2450</v>
      </c>
      <c r="E85" s="57" t="s">
        <v>1085</v>
      </c>
      <c r="F85" s="42">
        <f t="shared" si="1"/>
        <v>2450</v>
      </c>
    </row>
    <row r="86" spans="1:6" ht="12.75">
      <c r="A86" s="41" t="s">
        <v>321</v>
      </c>
      <c r="B86" s="65" t="s">
        <v>293</v>
      </c>
      <c r="C86" s="76" t="s">
        <v>387</v>
      </c>
      <c r="D86" s="39">
        <v>19350</v>
      </c>
      <c r="E86" s="57">
        <v>18300</v>
      </c>
      <c r="F86" s="42">
        <f t="shared" si="1"/>
        <v>1050</v>
      </c>
    </row>
    <row r="87" spans="1:6" ht="12.75">
      <c r="A87" s="41" t="s">
        <v>323</v>
      </c>
      <c r="B87" s="65" t="s">
        <v>293</v>
      </c>
      <c r="C87" s="76" t="s">
        <v>388</v>
      </c>
      <c r="D87" s="39">
        <v>29993</v>
      </c>
      <c r="E87" s="57">
        <v>3000</v>
      </c>
      <c r="F87" s="42">
        <f t="shared" si="1"/>
        <v>26993</v>
      </c>
    </row>
    <row r="88" spans="1:6" ht="12.75">
      <c r="A88" s="41" t="s">
        <v>325</v>
      </c>
      <c r="B88" s="65" t="s">
        <v>293</v>
      </c>
      <c r="C88" s="76" t="s">
        <v>389</v>
      </c>
      <c r="D88" s="39">
        <v>16384</v>
      </c>
      <c r="E88" s="57" t="s">
        <v>1085</v>
      </c>
      <c r="F88" s="42">
        <f t="shared" si="1"/>
        <v>16384</v>
      </c>
    </row>
    <row r="89" spans="1:6" ht="12.75">
      <c r="A89" s="41" t="s">
        <v>327</v>
      </c>
      <c r="B89" s="65" t="s">
        <v>293</v>
      </c>
      <c r="C89" s="76" t="s">
        <v>390</v>
      </c>
      <c r="D89" s="39">
        <v>13609</v>
      </c>
      <c r="E89" s="57">
        <v>3000</v>
      </c>
      <c r="F89" s="42">
        <f t="shared" si="1"/>
        <v>10609</v>
      </c>
    </row>
    <row r="90" spans="1:6" ht="12.75">
      <c r="A90" s="41" t="s">
        <v>334</v>
      </c>
      <c r="B90" s="65" t="s">
        <v>293</v>
      </c>
      <c r="C90" s="76" t="s">
        <v>391</v>
      </c>
      <c r="D90" s="39">
        <v>8690</v>
      </c>
      <c r="E90" s="57">
        <v>5810</v>
      </c>
      <c r="F90" s="42">
        <f t="shared" si="1"/>
        <v>2880</v>
      </c>
    </row>
    <row r="91" spans="1:6" ht="12.75">
      <c r="A91" s="41" t="s">
        <v>297</v>
      </c>
      <c r="B91" s="65" t="s">
        <v>293</v>
      </c>
      <c r="C91" s="76" t="s">
        <v>392</v>
      </c>
      <c r="D91" s="39">
        <v>8690</v>
      </c>
      <c r="E91" s="57">
        <v>5810</v>
      </c>
      <c r="F91" s="42">
        <f t="shared" si="1"/>
        <v>2880</v>
      </c>
    </row>
    <row r="92" spans="1:6" ht="12.75">
      <c r="A92" s="41" t="s">
        <v>332</v>
      </c>
      <c r="B92" s="65" t="s">
        <v>293</v>
      </c>
      <c r="C92" s="76" t="s">
        <v>393</v>
      </c>
      <c r="D92" s="39">
        <v>8690</v>
      </c>
      <c r="E92" s="57">
        <v>5810</v>
      </c>
      <c r="F92" s="42">
        <f t="shared" si="1"/>
        <v>2880</v>
      </c>
    </row>
    <row r="93" spans="1:6" ht="12.75">
      <c r="A93" s="41" t="s">
        <v>295</v>
      </c>
      <c r="B93" s="65" t="s">
        <v>293</v>
      </c>
      <c r="C93" s="76" t="s">
        <v>394</v>
      </c>
      <c r="D93" s="39">
        <v>953000</v>
      </c>
      <c r="E93" s="57">
        <v>640122.29</v>
      </c>
      <c r="F93" s="42">
        <f t="shared" si="1"/>
        <v>312877.70999999996</v>
      </c>
    </row>
    <row r="94" spans="1:6" ht="12.75">
      <c r="A94" s="41" t="s">
        <v>297</v>
      </c>
      <c r="B94" s="65" t="s">
        <v>293</v>
      </c>
      <c r="C94" s="76" t="s">
        <v>395</v>
      </c>
      <c r="D94" s="39">
        <v>953000</v>
      </c>
      <c r="E94" s="57">
        <v>640122.29</v>
      </c>
      <c r="F94" s="42">
        <f t="shared" si="1"/>
        <v>312877.70999999996</v>
      </c>
    </row>
    <row r="95" spans="1:6" ht="12.75">
      <c r="A95" s="41" t="s">
        <v>299</v>
      </c>
      <c r="B95" s="65" t="s">
        <v>293</v>
      </c>
      <c r="C95" s="76" t="s">
        <v>396</v>
      </c>
      <c r="D95" s="39">
        <v>953000</v>
      </c>
      <c r="E95" s="57">
        <v>640122.29</v>
      </c>
      <c r="F95" s="42">
        <f t="shared" si="1"/>
        <v>312877.70999999996</v>
      </c>
    </row>
    <row r="96" spans="1:6" ht="12.75">
      <c r="A96" s="41" t="s">
        <v>301</v>
      </c>
      <c r="B96" s="65" t="s">
        <v>293</v>
      </c>
      <c r="C96" s="76" t="s">
        <v>397</v>
      </c>
      <c r="D96" s="39">
        <v>731950.8</v>
      </c>
      <c r="E96" s="57">
        <v>493470.02</v>
      </c>
      <c r="F96" s="42">
        <f t="shared" si="1"/>
        <v>238480.78000000003</v>
      </c>
    </row>
    <row r="97" spans="1:6" ht="12.75">
      <c r="A97" s="41" t="s">
        <v>303</v>
      </c>
      <c r="B97" s="65" t="s">
        <v>293</v>
      </c>
      <c r="C97" s="76" t="s">
        <v>398</v>
      </c>
      <c r="D97" s="39">
        <v>221049.2</v>
      </c>
      <c r="E97" s="57">
        <v>146652.27</v>
      </c>
      <c r="F97" s="42">
        <f t="shared" si="1"/>
        <v>74396.93000000002</v>
      </c>
    </row>
    <row r="98" spans="1:6" ht="22.5">
      <c r="A98" s="41" t="s">
        <v>359</v>
      </c>
      <c r="B98" s="65" t="s">
        <v>293</v>
      </c>
      <c r="C98" s="76" t="s">
        <v>399</v>
      </c>
      <c r="D98" s="39">
        <v>9700</v>
      </c>
      <c r="E98" s="57">
        <v>1524</v>
      </c>
      <c r="F98" s="42">
        <f t="shared" si="1"/>
        <v>8176</v>
      </c>
    </row>
    <row r="99" spans="1:6" ht="12.75">
      <c r="A99" s="41" t="s">
        <v>297</v>
      </c>
      <c r="B99" s="65" t="s">
        <v>293</v>
      </c>
      <c r="C99" s="76" t="s">
        <v>400</v>
      </c>
      <c r="D99" s="39">
        <v>9700</v>
      </c>
      <c r="E99" s="57">
        <v>1524</v>
      </c>
      <c r="F99" s="42">
        <f t="shared" si="1"/>
        <v>8176</v>
      </c>
    </row>
    <row r="100" spans="1:6" ht="12.75">
      <c r="A100" s="41" t="s">
        <v>299</v>
      </c>
      <c r="B100" s="65" t="s">
        <v>293</v>
      </c>
      <c r="C100" s="76" t="s">
        <v>401</v>
      </c>
      <c r="D100" s="39">
        <v>500</v>
      </c>
      <c r="E100" s="57">
        <v>500</v>
      </c>
      <c r="F100" s="42" t="str">
        <f t="shared" si="1"/>
        <v>-</v>
      </c>
    </row>
    <row r="101" spans="1:6" ht="12.75">
      <c r="A101" s="41" t="s">
        <v>363</v>
      </c>
      <c r="B101" s="65" t="s">
        <v>293</v>
      </c>
      <c r="C101" s="76" t="s">
        <v>402</v>
      </c>
      <c r="D101" s="39">
        <v>500</v>
      </c>
      <c r="E101" s="57">
        <v>500</v>
      </c>
      <c r="F101" s="42" t="str">
        <f t="shared" si="1"/>
        <v>-</v>
      </c>
    </row>
    <row r="102" spans="1:6" ht="12.75">
      <c r="A102" s="41" t="s">
        <v>313</v>
      </c>
      <c r="B102" s="65" t="s">
        <v>293</v>
      </c>
      <c r="C102" s="76" t="s">
        <v>403</v>
      </c>
      <c r="D102" s="39">
        <v>9200</v>
      </c>
      <c r="E102" s="57">
        <v>1024</v>
      </c>
      <c r="F102" s="42">
        <f t="shared" si="1"/>
        <v>8176</v>
      </c>
    </row>
    <row r="103" spans="1:6" ht="12.75">
      <c r="A103" s="41" t="s">
        <v>366</v>
      </c>
      <c r="B103" s="65" t="s">
        <v>293</v>
      </c>
      <c r="C103" s="76" t="s">
        <v>404</v>
      </c>
      <c r="D103" s="39">
        <v>1200</v>
      </c>
      <c r="E103" s="57">
        <v>1024</v>
      </c>
      <c r="F103" s="42">
        <f t="shared" si="1"/>
        <v>176</v>
      </c>
    </row>
    <row r="104" spans="1:6" ht="12.75">
      <c r="A104" s="41" t="s">
        <v>321</v>
      </c>
      <c r="B104" s="65" t="s">
        <v>293</v>
      </c>
      <c r="C104" s="76" t="s">
        <v>405</v>
      </c>
      <c r="D104" s="39">
        <v>8000</v>
      </c>
      <c r="E104" s="57" t="s">
        <v>1085</v>
      </c>
      <c r="F104" s="42">
        <f t="shared" si="1"/>
        <v>8000</v>
      </c>
    </row>
    <row r="105" spans="1:6" ht="22.5">
      <c r="A105" s="41" t="s">
        <v>310</v>
      </c>
      <c r="B105" s="65" t="s">
        <v>293</v>
      </c>
      <c r="C105" s="76" t="s">
        <v>406</v>
      </c>
      <c r="D105" s="39">
        <v>214300</v>
      </c>
      <c r="E105" s="57">
        <v>35481.4</v>
      </c>
      <c r="F105" s="42">
        <f t="shared" si="1"/>
        <v>178818.6</v>
      </c>
    </row>
    <row r="106" spans="1:6" ht="12.75">
      <c r="A106" s="41" t="s">
        <v>297</v>
      </c>
      <c r="B106" s="65" t="s">
        <v>293</v>
      </c>
      <c r="C106" s="76" t="s">
        <v>407</v>
      </c>
      <c r="D106" s="39">
        <v>125000</v>
      </c>
      <c r="E106" s="57">
        <v>19647.52</v>
      </c>
      <c r="F106" s="42">
        <f t="shared" si="1"/>
        <v>105352.48</v>
      </c>
    </row>
    <row r="107" spans="1:6" ht="12.75">
      <c r="A107" s="41" t="s">
        <v>313</v>
      </c>
      <c r="B107" s="65" t="s">
        <v>293</v>
      </c>
      <c r="C107" s="76" t="s">
        <v>408</v>
      </c>
      <c r="D107" s="39">
        <v>125000</v>
      </c>
      <c r="E107" s="57">
        <v>19647.52</v>
      </c>
      <c r="F107" s="42">
        <f t="shared" si="1"/>
        <v>105352.48</v>
      </c>
    </row>
    <row r="108" spans="1:6" ht="12.75">
      <c r="A108" s="41" t="s">
        <v>315</v>
      </c>
      <c r="B108" s="65" t="s">
        <v>293</v>
      </c>
      <c r="C108" s="76" t="s">
        <v>409</v>
      </c>
      <c r="D108" s="39">
        <v>23000</v>
      </c>
      <c r="E108" s="57">
        <v>11809.93</v>
      </c>
      <c r="F108" s="42">
        <f t="shared" si="1"/>
        <v>11190.07</v>
      </c>
    </row>
    <row r="109" spans="1:6" ht="12.75">
      <c r="A109" s="41" t="s">
        <v>319</v>
      </c>
      <c r="B109" s="65" t="s">
        <v>293</v>
      </c>
      <c r="C109" s="76" t="s">
        <v>410</v>
      </c>
      <c r="D109" s="39">
        <v>8000</v>
      </c>
      <c r="E109" s="57" t="s">
        <v>1085</v>
      </c>
      <c r="F109" s="42">
        <f t="shared" si="1"/>
        <v>8000</v>
      </c>
    </row>
    <row r="110" spans="1:6" ht="12.75">
      <c r="A110" s="41" t="s">
        <v>321</v>
      </c>
      <c r="B110" s="65" t="s">
        <v>293</v>
      </c>
      <c r="C110" s="76" t="s">
        <v>411</v>
      </c>
      <c r="D110" s="39">
        <v>94000</v>
      </c>
      <c r="E110" s="57">
        <v>7837.59</v>
      </c>
      <c r="F110" s="42">
        <f t="shared" si="1"/>
        <v>86162.41</v>
      </c>
    </row>
    <row r="111" spans="1:6" ht="12.75">
      <c r="A111" s="41" t="s">
        <v>323</v>
      </c>
      <c r="B111" s="65" t="s">
        <v>293</v>
      </c>
      <c r="C111" s="76" t="s">
        <v>412</v>
      </c>
      <c r="D111" s="39">
        <v>89300</v>
      </c>
      <c r="E111" s="57">
        <v>15833.88</v>
      </c>
      <c r="F111" s="42">
        <f t="shared" si="1"/>
        <v>73466.12</v>
      </c>
    </row>
    <row r="112" spans="1:6" ht="12.75">
      <c r="A112" s="41" t="s">
        <v>325</v>
      </c>
      <c r="B112" s="65" t="s">
        <v>293</v>
      </c>
      <c r="C112" s="76" t="s">
        <v>413</v>
      </c>
      <c r="D112" s="39">
        <v>47300</v>
      </c>
      <c r="E112" s="57" t="s">
        <v>1085</v>
      </c>
      <c r="F112" s="42">
        <f t="shared" si="1"/>
        <v>47300</v>
      </c>
    </row>
    <row r="113" spans="1:6" ht="12.75">
      <c r="A113" s="41" t="s">
        <v>327</v>
      </c>
      <c r="B113" s="65" t="s">
        <v>293</v>
      </c>
      <c r="C113" s="76" t="s">
        <v>414</v>
      </c>
      <c r="D113" s="39">
        <v>42000</v>
      </c>
      <c r="E113" s="57">
        <v>15833.88</v>
      </c>
      <c r="F113" s="42">
        <f t="shared" si="1"/>
        <v>26166.120000000003</v>
      </c>
    </row>
    <row r="114" spans="1:6" ht="12.75">
      <c r="A114" s="41" t="s">
        <v>295</v>
      </c>
      <c r="B114" s="65" t="s">
        <v>293</v>
      </c>
      <c r="C114" s="76" t="s">
        <v>415</v>
      </c>
      <c r="D114" s="39">
        <v>554213</v>
      </c>
      <c r="E114" s="57">
        <v>363247.6</v>
      </c>
      <c r="F114" s="42">
        <f t="shared" si="1"/>
        <v>190965.40000000002</v>
      </c>
    </row>
    <row r="115" spans="1:6" ht="12.75">
      <c r="A115" s="41" t="s">
        <v>297</v>
      </c>
      <c r="B115" s="65" t="s">
        <v>293</v>
      </c>
      <c r="C115" s="76" t="s">
        <v>416</v>
      </c>
      <c r="D115" s="39">
        <v>554213</v>
      </c>
      <c r="E115" s="57">
        <v>363247.6</v>
      </c>
      <c r="F115" s="42">
        <f t="shared" si="1"/>
        <v>190965.40000000002</v>
      </c>
    </row>
    <row r="116" spans="1:6" ht="12.75">
      <c r="A116" s="41" t="s">
        <v>299</v>
      </c>
      <c r="B116" s="65" t="s">
        <v>293</v>
      </c>
      <c r="C116" s="76" t="s">
        <v>417</v>
      </c>
      <c r="D116" s="39">
        <v>554213</v>
      </c>
      <c r="E116" s="57">
        <v>363247.6</v>
      </c>
      <c r="F116" s="42">
        <f t="shared" si="1"/>
        <v>190965.40000000002</v>
      </c>
    </row>
    <row r="117" spans="1:6" ht="12.75">
      <c r="A117" s="41" t="s">
        <v>301</v>
      </c>
      <c r="B117" s="65" t="s">
        <v>293</v>
      </c>
      <c r="C117" s="76" t="s">
        <v>418</v>
      </c>
      <c r="D117" s="39">
        <v>425663</v>
      </c>
      <c r="E117" s="57">
        <v>278992</v>
      </c>
      <c r="F117" s="42">
        <f t="shared" si="1"/>
        <v>146671</v>
      </c>
    </row>
    <row r="118" spans="1:6" ht="12.75">
      <c r="A118" s="41" t="s">
        <v>303</v>
      </c>
      <c r="B118" s="65" t="s">
        <v>293</v>
      </c>
      <c r="C118" s="76" t="s">
        <v>419</v>
      </c>
      <c r="D118" s="39">
        <v>128550</v>
      </c>
      <c r="E118" s="57">
        <v>84255.6</v>
      </c>
      <c r="F118" s="42">
        <f t="shared" si="1"/>
        <v>44294.399999999994</v>
      </c>
    </row>
    <row r="119" spans="1:6" ht="22.5">
      <c r="A119" s="41" t="s">
        <v>359</v>
      </c>
      <c r="B119" s="65" t="s">
        <v>293</v>
      </c>
      <c r="C119" s="76" t="s">
        <v>420</v>
      </c>
      <c r="D119" s="39">
        <v>4800</v>
      </c>
      <c r="E119" s="57">
        <v>600</v>
      </c>
      <c r="F119" s="42">
        <f t="shared" si="1"/>
        <v>4200</v>
      </c>
    </row>
    <row r="120" spans="1:6" ht="12.75">
      <c r="A120" s="41" t="s">
        <v>297</v>
      </c>
      <c r="B120" s="65" t="s">
        <v>293</v>
      </c>
      <c r="C120" s="76" t="s">
        <v>421</v>
      </c>
      <c r="D120" s="39">
        <v>4800</v>
      </c>
      <c r="E120" s="57">
        <v>600</v>
      </c>
      <c r="F120" s="42">
        <f t="shared" si="1"/>
        <v>4200</v>
      </c>
    </row>
    <row r="121" spans="1:6" ht="12.75">
      <c r="A121" s="41" t="s">
        <v>299</v>
      </c>
      <c r="B121" s="65" t="s">
        <v>293</v>
      </c>
      <c r="C121" s="76" t="s">
        <v>422</v>
      </c>
      <c r="D121" s="39">
        <v>1800</v>
      </c>
      <c r="E121" s="57">
        <v>600</v>
      </c>
      <c r="F121" s="42">
        <f t="shared" si="1"/>
        <v>1200</v>
      </c>
    </row>
    <row r="122" spans="1:6" ht="12.75">
      <c r="A122" s="41" t="s">
        <v>363</v>
      </c>
      <c r="B122" s="65" t="s">
        <v>293</v>
      </c>
      <c r="C122" s="76" t="s">
        <v>423</v>
      </c>
      <c r="D122" s="39">
        <v>1800</v>
      </c>
      <c r="E122" s="57">
        <v>600</v>
      </c>
      <c r="F122" s="42">
        <f t="shared" si="1"/>
        <v>1200</v>
      </c>
    </row>
    <row r="123" spans="1:6" ht="12.75">
      <c r="A123" s="41" t="s">
        <v>313</v>
      </c>
      <c r="B123" s="65" t="s">
        <v>293</v>
      </c>
      <c r="C123" s="76" t="s">
        <v>424</v>
      </c>
      <c r="D123" s="39">
        <v>3000</v>
      </c>
      <c r="E123" s="57" t="s">
        <v>1085</v>
      </c>
      <c r="F123" s="42">
        <f t="shared" si="1"/>
        <v>3000</v>
      </c>
    </row>
    <row r="124" spans="1:6" ht="12.75">
      <c r="A124" s="41" t="s">
        <v>366</v>
      </c>
      <c r="B124" s="65" t="s">
        <v>293</v>
      </c>
      <c r="C124" s="76" t="s">
        <v>425</v>
      </c>
      <c r="D124" s="39">
        <v>3000</v>
      </c>
      <c r="E124" s="57" t="s">
        <v>1085</v>
      </c>
      <c r="F124" s="42">
        <f t="shared" si="1"/>
        <v>3000</v>
      </c>
    </row>
    <row r="125" spans="1:6" ht="22.5">
      <c r="A125" s="41" t="s">
        <v>310</v>
      </c>
      <c r="B125" s="65" t="s">
        <v>293</v>
      </c>
      <c r="C125" s="76" t="s">
        <v>426</v>
      </c>
      <c r="D125" s="39">
        <v>46187</v>
      </c>
      <c r="E125" s="57">
        <v>5110.4</v>
      </c>
      <c r="F125" s="42">
        <f t="shared" si="1"/>
        <v>41076.6</v>
      </c>
    </row>
    <row r="126" spans="1:6" ht="12.75">
      <c r="A126" s="41" t="s">
        <v>297</v>
      </c>
      <c r="B126" s="65" t="s">
        <v>293</v>
      </c>
      <c r="C126" s="76" t="s">
        <v>427</v>
      </c>
      <c r="D126" s="39">
        <v>16908</v>
      </c>
      <c r="E126" s="57">
        <v>1770.4</v>
      </c>
      <c r="F126" s="42">
        <f t="shared" si="1"/>
        <v>15137.6</v>
      </c>
    </row>
    <row r="127" spans="1:6" ht="12.75">
      <c r="A127" s="41" t="s">
        <v>313</v>
      </c>
      <c r="B127" s="65" t="s">
        <v>293</v>
      </c>
      <c r="C127" s="76" t="s">
        <v>428</v>
      </c>
      <c r="D127" s="39">
        <v>16908</v>
      </c>
      <c r="E127" s="57">
        <v>1770.4</v>
      </c>
      <c r="F127" s="42">
        <f t="shared" si="1"/>
        <v>15137.6</v>
      </c>
    </row>
    <row r="128" spans="1:6" ht="12.75">
      <c r="A128" s="41" t="s">
        <v>315</v>
      </c>
      <c r="B128" s="65" t="s">
        <v>293</v>
      </c>
      <c r="C128" s="76" t="s">
        <v>429</v>
      </c>
      <c r="D128" s="39">
        <v>5350</v>
      </c>
      <c r="E128" s="57" t="s">
        <v>1085</v>
      </c>
      <c r="F128" s="42">
        <f t="shared" si="1"/>
        <v>5350</v>
      </c>
    </row>
    <row r="129" spans="1:6" ht="12.75">
      <c r="A129" s="41" t="s">
        <v>319</v>
      </c>
      <c r="B129" s="65" t="s">
        <v>293</v>
      </c>
      <c r="C129" s="76" t="s">
        <v>430</v>
      </c>
      <c r="D129" s="39">
        <v>2000</v>
      </c>
      <c r="E129" s="57">
        <v>1770.4</v>
      </c>
      <c r="F129" s="42">
        <f t="shared" si="1"/>
        <v>229.5999999999999</v>
      </c>
    </row>
    <row r="130" spans="1:6" ht="12.75">
      <c r="A130" s="41" t="s">
        <v>321</v>
      </c>
      <c r="B130" s="65" t="s">
        <v>293</v>
      </c>
      <c r="C130" s="76" t="s">
        <v>431</v>
      </c>
      <c r="D130" s="39">
        <v>9558</v>
      </c>
      <c r="E130" s="57" t="s">
        <v>1085</v>
      </c>
      <c r="F130" s="42">
        <f t="shared" si="1"/>
        <v>9558</v>
      </c>
    </row>
    <row r="131" spans="1:6" ht="12.75">
      <c r="A131" s="41" t="s">
        <v>323</v>
      </c>
      <c r="B131" s="65" t="s">
        <v>293</v>
      </c>
      <c r="C131" s="76" t="s">
        <v>432</v>
      </c>
      <c r="D131" s="39">
        <v>29279</v>
      </c>
      <c r="E131" s="57">
        <v>3340</v>
      </c>
      <c r="F131" s="42">
        <f t="shared" si="1"/>
        <v>25939</v>
      </c>
    </row>
    <row r="132" spans="1:6" ht="12.75">
      <c r="A132" s="41" t="s">
        <v>325</v>
      </c>
      <c r="B132" s="65" t="s">
        <v>293</v>
      </c>
      <c r="C132" s="76" t="s">
        <v>433</v>
      </c>
      <c r="D132" s="39">
        <v>19490</v>
      </c>
      <c r="E132" s="57" t="s">
        <v>1085</v>
      </c>
      <c r="F132" s="42">
        <f t="shared" si="1"/>
        <v>19490</v>
      </c>
    </row>
    <row r="133" spans="1:6" ht="12.75">
      <c r="A133" s="41" t="s">
        <v>327</v>
      </c>
      <c r="B133" s="65" t="s">
        <v>293</v>
      </c>
      <c r="C133" s="76" t="s">
        <v>434</v>
      </c>
      <c r="D133" s="39">
        <v>9789</v>
      </c>
      <c r="E133" s="57">
        <v>3340</v>
      </c>
      <c r="F133" s="42">
        <f t="shared" si="1"/>
        <v>6449</v>
      </c>
    </row>
    <row r="134" spans="1:6" ht="12.75">
      <c r="A134" s="41" t="s">
        <v>295</v>
      </c>
      <c r="B134" s="65" t="s">
        <v>293</v>
      </c>
      <c r="C134" s="76" t="s">
        <v>435</v>
      </c>
      <c r="D134" s="39">
        <v>554210</v>
      </c>
      <c r="E134" s="57">
        <v>378183.37</v>
      </c>
      <c r="F134" s="42">
        <f t="shared" si="1"/>
        <v>176026.63</v>
      </c>
    </row>
    <row r="135" spans="1:6" ht="12.75">
      <c r="A135" s="41" t="s">
        <v>297</v>
      </c>
      <c r="B135" s="65" t="s">
        <v>293</v>
      </c>
      <c r="C135" s="76" t="s">
        <v>436</v>
      </c>
      <c r="D135" s="39">
        <v>554210</v>
      </c>
      <c r="E135" s="57">
        <v>378183.37</v>
      </c>
      <c r="F135" s="42">
        <f t="shared" si="1"/>
        <v>176026.63</v>
      </c>
    </row>
    <row r="136" spans="1:6" ht="12.75">
      <c r="A136" s="41" t="s">
        <v>299</v>
      </c>
      <c r="B136" s="65" t="s">
        <v>293</v>
      </c>
      <c r="C136" s="76" t="s">
        <v>437</v>
      </c>
      <c r="D136" s="39">
        <v>554210</v>
      </c>
      <c r="E136" s="57">
        <v>378183.37</v>
      </c>
      <c r="F136" s="42">
        <f t="shared" si="1"/>
        <v>176026.63</v>
      </c>
    </row>
    <row r="137" spans="1:6" ht="12.75">
      <c r="A137" s="41" t="s">
        <v>301</v>
      </c>
      <c r="B137" s="65" t="s">
        <v>293</v>
      </c>
      <c r="C137" s="76" t="s">
        <v>438</v>
      </c>
      <c r="D137" s="39">
        <v>425660</v>
      </c>
      <c r="E137" s="57">
        <v>277666.07</v>
      </c>
      <c r="F137" s="42">
        <f t="shared" si="1"/>
        <v>147993.93</v>
      </c>
    </row>
    <row r="138" spans="1:6" ht="12.75">
      <c r="A138" s="41" t="s">
        <v>303</v>
      </c>
      <c r="B138" s="65" t="s">
        <v>293</v>
      </c>
      <c r="C138" s="76" t="s">
        <v>439</v>
      </c>
      <c r="D138" s="39">
        <v>128550</v>
      </c>
      <c r="E138" s="57">
        <v>100517.3</v>
      </c>
      <c r="F138" s="42">
        <f t="shared" si="1"/>
        <v>28032.699999999997</v>
      </c>
    </row>
    <row r="139" spans="1:6" ht="22.5">
      <c r="A139" s="41" t="s">
        <v>310</v>
      </c>
      <c r="B139" s="65" t="s">
        <v>293</v>
      </c>
      <c r="C139" s="76" t="s">
        <v>440</v>
      </c>
      <c r="D139" s="39">
        <v>51690</v>
      </c>
      <c r="E139" s="57">
        <v>10399</v>
      </c>
      <c r="F139" s="42">
        <f t="shared" si="1"/>
        <v>41291</v>
      </c>
    </row>
    <row r="140" spans="1:6" ht="12.75">
      <c r="A140" s="41" t="s">
        <v>297</v>
      </c>
      <c r="B140" s="65" t="s">
        <v>293</v>
      </c>
      <c r="C140" s="76" t="s">
        <v>441</v>
      </c>
      <c r="D140" s="39">
        <v>26320</v>
      </c>
      <c r="E140" s="57">
        <v>8399</v>
      </c>
      <c r="F140" s="42">
        <f t="shared" si="1"/>
        <v>17921</v>
      </c>
    </row>
    <row r="141" spans="1:6" ht="12.75">
      <c r="A141" s="41" t="s">
        <v>313</v>
      </c>
      <c r="B141" s="65" t="s">
        <v>293</v>
      </c>
      <c r="C141" s="76" t="s">
        <v>442</v>
      </c>
      <c r="D141" s="39">
        <v>26320</v>
      </c>
      <c r="E141" s="57">
        <v>8399</v>
      </c>
      <c r="F141" s="42">
        <f t="shared" si="1"/>
        <v>17921</v>
      </c>
    </row>
    <row r="142" spans="1:6" ht="12.75">
      <c r="A142" s="41" t="s">
        <v>315</v>
      </c>
      <c r="B142" s="65" t="s">
        <v>293</v>
      </c>
      <c r="C142" s="76" t="s">
        <v>443</v>
      </c>
      <c r="D142" s="39">
        <v>20320</v>
      </c>
      <c r="E142" s="57">
        <v>8399</v>
      </c>
      <c r="F142" s="42">
        <f t="shared" si="1"/>
        <v>11921</v>
      </c>
    </row>
    <row r="143" spans="1:6" ht="12.75">
      <c r="A143" s="41" t="s">
        <v>319</v>
      </c>
      <c r="B143" s="65" t="s">
        <v>293</v>
      </c>
      <c r="C143" s="76" t="s">
        <v>444</v>
      </c>
      <c r="D143" s="39">
        <v>6000</v>
      </c>
      <c r="E143" s="57" t="s">
        <v>1085</v>
      </c>
      <c r="F143" s="42">
        <f aca="true" t="shared" si="2" ref="F143:F206">IF(OR(D143="-",E143=D143),"-",D143-IF(E143="-",0,E143))</f>
        <v>6000</v>
      </c>
    </row>
    <row r="144" spans="1:6" ht="12.75">
      <c r="A144" s="41" t="s">
        <v>323</v>
      </c>
      <c r="B144" s="65" t="s">
        <v>293</v>
      </c>
      <c r="C144" s="76" t="s">
        <v>445</v>
      </c>
      <c r="D144" s="39">
        <v>25370</v>
      </c>
      <c r="E144" s="57">
        <v>2000</v>
      </c>
      <c r="F144" s="42">
        <f t="shared" si="2"/>
        <v>23370</v>
      </c>
    </row>
    <row r="145" spans="1:6" ht="12.75">
      <c r="A145" s="41" t="s">
        <v>325</v>
      </c>
      <c r="B145" s="65" t="s">
        <v>293</v>
      </c>
      <c r="C145" s="76" t="s">
        <v>446</v>
      </c>
      <c r="D145" s="39">
        <v>9000</v>
      </c>
      <c r="E145" s="57" t="s">
        <v>1085</v>
      </c>
      <c r="F145" s="42">
        <f t="shared" si="2"/>
        <v>9000</v>
      </c>
    </row>
    <row r="146" spans="1:6" ht="12.75">
      <c r="A146" s="41" t="s">
        <v>327</v>
      </c>
      <c r="B146" s="65" t="s">
        <v>293</v>
      </c>
      <c r="C146" s="76" t="s">
        <v>447</v>
      </c>
      <c r="D146" s="39">
        <v>16370</v>
      </c>
      <c r="E146" s="57">
        <v>2000</v>
      </c>
      <c r="F146" s="42">
        <f t="shared" si="2"/>
        <v>14370</v>
      </c>
    </row>
    <row r="147" spans="1:6" ht="22.5">
      <c r="A147" s="41" t="s">
        <v>310</v>
      </c>
      <c r="B147" s="65" t="s">
        <v>293</v>
      </c>
      <c r="C147" s="76" t="s">
        <v>448</v>
      </c>
      <c r="D147" s="39">
        <v>619800</v>
      </c>
      <c r="E147" s="57" t="s">
        <v>1085</v>
      </c>
      <c r="F147" s="42">
        <f t="shared" si="2"/>
        <v>619800</v>
      </c>
    </row>
    <row r="148" spans="1:6" ht="12.75">
      <c r="A148" s="41" t="s">
        <v>297</v>
      </c>
      <c r="B148" s="65" t="s">
        <v>293</v>
      </c>
      <c r="C148" s="76" t="s">
        <v>449</v>
      </c>
      <c r="D148" s="39">
        <v>619800</v>
      </c>
      <c r="E148" s="57" t="s">
        <v>1085</v>
      </c>
      <c r="F148" s="42">
        <f t="shared" si="2"/>
        <v>619800</v>
      </c>
    </row>
    <row r="149" spans="1:6" ht="12.75">
      <c r="A149" s="41" t="s">
        <v>313</v>
      </c>
      <c r="B149" s="65" t="s">
        <v>293</v>
      </c>
      <c r="C149" s="76" t="s">
        <v>450</v>
      </c>
      <c r="D149" s="39">
        <v>619800</v>
      </c>
      <c r="E149" s="57" t="s">
        <v>1085</v>
      </c>
      <c r="F149" s="42">
        <f t="shared" si="2"/>
        <v>619800</v>
      </c>
    </row>
    <row r="150" spans="1:6" ht="12.75">
      <c r="A150" s="41" t="s">
        <v>321</v>
      </c>
      <c r="B150" s="65" t="s">
        <v>293</v>
      </c>
      <c r="C150" s="76" t="s">
        <v>451</v>
      </c>
      <c r="D150" s="39">
        <v>619800</v>
      </c>
      <c r="E150" s="57" t="s">
        <v>1085</v>
      </c>
      <c r="F150" s="42">
        <f t="shared" si="2"/>
        <v>619800</v>
      </c>
    </row>
    <row r="151" spans="1:6" ht="22.5">
      <c r="A151" s="41" t="s">
        <v>310</v>
      </c>
      <c r="B151" s="65" t="s">
        <v>293</v>
      </c>
      <c r="C151" s="76" t="s">
        <v>452</v>
      </c>
      <c r="D151" s="39">
        <v>52879.05</v>
      </c>
      <c r="E151" s="57" t="s">
        <v>1085</v>
      </c>
      <c r="F151" s="42">
        <f t="shared" si="2"/>
        <v>52879.05</v>
      </c>
    </row>
    <row r="152" spans="1:6" ht="12.75">
      <c r="A152" s="41" t="s">
        <v>297</v>
      </c>
      <c r="B152" s="65" t="s">
        <v>293</v>
      </c>
      <c r="C152" s="76" t="s">
        <v>453</v>
      </c>
      <c r="D152" s="39">
        <v>52879.05</v>
      </c>
      <c r="E152" s="57" t="s">
        <v>1085</v>
      </c>
      <c r="F152" s="42">
        <f t="shared" si="2"/>
        <v>52879.05</v>
      </c>
    </row>
    <row r="153" spans="1:6" ht="12.75">
      <c r="A153" s="41" t="s">
        <v>332</v>
      </c>
      <c r="B153" s="65" t="s">
        <v>293</v>
      </c>
      <c r="C153" s="76" t="s">
        <v>454</v>
      </c>
      <c r="D153" s="39">
        <v>52879.05</v>
      </c>
      <c r="E153" s="57" t="s">
        <v>1085</v>
      </c>
      <c r="F153" s="42">
        <f t="shared" si="2"/>
        <v>52879.05</v>
      </c>
    </row>
    <row r="154" spans="1:6" ht="22.5">
      <c r="A154" s="41" t="s">
        <v>310</v>
      </c>
      <c r="B154" s="65" t="s">
        <v>293</v>
      </c>
      <c r="C154" s="76" t="s">
        <v>455</v>
      </c>
      <c r="D154" s="39">
        <v>500000</v>
      </c>
      <c r="E154" s="57" t="s">
        <v>1085</v>
      </c>
      <c r="F154" s="42">
        <f t="shared" si="2"/>
        <v>500000</v>
      </c>
    </row>
    <row r="155" spans="1:6" ht="12.75">
      <c r="A155" s="41" t="s">
        <v>297</v>
      </c>
      <c r="B155" s="65" t="s">
        <v>293</v>
      </c>
      <c r="C155" s="76" t="s">
        <v>456</v>
      </c>
      <c r="D155" s="39">
        <v>500000</v>
      </c>
      <c r="E155" s="57" t="s">
        <v>1085</v>
      </c>
      <c r="F155" s="42">
        <f t="shared" si="2"/>
        <v>500000</v>
      </c>
    </row>
    <row r="156" spans="1:6" ht="12.75">
      <c r="A156" s="41" t="s">
        <v>313</v>
      </c>
      <c r="B156" s="65" t="s">
        <v>293</v>
      </c>
      <c r="C156" s="76" t="s">
        <v>457</v>
      </c>
      <c r="D156" s="39">
        <v>500000</v>
      </c>
      <c r="E156" s="57" t="s">
        <v>1085</v>
      </c>
      <c r="F156" s="42">
        <f t="shared" si="2"/>
        <v>500000</v>
      </c>
    </row>
    <row r="157" spans="1:6" ht="12.75">
      <c r="A157" s="41" t="s">
        <v>321</v>
      </c>
      <c r="B157" s="65" t="s">
        <v>293</v>
      </c>
      <c r="C157" s="76" t="s">
        <v>458</v>
      </c>
      <c r="D157" s="39">
        <v>500000</v>
      </c>
      <c r="E157" s="57" t="s">
        <v>1085</v>
      </c>
      <c r="F157" s="42">
        <f t="shared" si="2"/>
        <v>500000</v>
      </c>
    </row>
    <row r="158" spans="1:6" ht="22.5">
      <c r="A158" s="41" t="s">
        <v>310</v>
      </c>
      <c r="B158" s="65" t="s">
        <v>293</v>
      </c>
      <c r="C158" s="76" t="s">
        <v>459</v>
      </c>
      <c r="D158" s="39">
        <v>4754696.91</v>
      </c>
      <c r="E158" s="57">
        <v>1982222.52</v>
      </c>
      <c r="F158" s="42">
        <f t="shared" si="2"/>
        <v>2772474.39</v>
      </c>
    </row>
    <row r="159" spans="1:6" ht="12.75">
      <c r="A159" s="41" t="s">
        <v>297</v>
      </c>
      <c r="B159" s="65" t="s">
        <v>293</v>
      </c>
      <c r="C159" s="76" t="s">
        <v>460</v>
      </c>
      <c r="D159" s="39">
        <v>4754696.91</v>
      </c>
      <c r="E159" s="57">
        <v>1982222.52</v>
      </c>
      <c r="F159" s="42">
        <f t="shared" si="2"/>
        <v>2772474.39</v>
      </c>
    </row>
    <row r="160" spans="1:6" ht="12.75">
      <c r="A160" s="41" t="s">
        <v>313</v>
      </c>
      <c r="B160" s="65" t="s">
        <v>293</v>
      </c>
      <c r="C160" s="76" t="s">
        <v>461</v>
      </c>
      <c r="D160" s="39">
        <v>4754696.91</v>
      </c>
      <c r="E160" s="57">
        <v>1982222.52</v>
      </c>
      <c r="F160" s="42">
        <f t="shared" si="2"/>
        <v>2772474.39</v>
      </c>
    </row>
    <row r="161" spans="1:6" ht="12.75">
      <c r="A161" s="41" t="s">
        <v>321</v>
      </c>
      <c r="B161" s="65" t="s">
        <v>293</v>
      </c>
      <c r="C161" s="76" t="s">
        <v>462</v>
      </c>
      <c r="D161" s="39">
        <v>4754696.91</v>
      </c>
      <c r="E161" s="57">
        <v>1982222.52</v>
      </c>
      <c r="F161" s="42">
        <f t="shared" si="2"/>
        <v>2772474.39</v>
      </c>
    </row>
    <row r="162" spans="1:6" ht="33.75">
      <c r="A162" s="41" t="s">
        <v>463</v>
      </c>
      <c r="B162" s="65" t="s">
        <v>293</v>
      </c>
      <c r="C162" s="76" t="s">
        <v>464</v>
      </c>
      <c r="D162" s="39">
        <v>70000</v>
      </c>
      <c r="E162" s="57" t="s">
        <v>1085</v>
      </c>
      <c r="F162" s="42">
        <f t="shared" si="2"/>
        <v>70000</v>
      </c>
    </row>
    <row r="163" spans="1:6" ht="12.75">
      <c r="A163" s="41" t="s">
        <v>297</v>
      </c>
      <c r="B163" s="65" t="s">
        <v>293</v>
      </c>
      <c r="C163" s="76" t="s">
        <v>465</v>
      </c>
      <c r="D163" s="39">
        <v>70000</v>
      </c>
      <c r="E163" s="57" t="s">
        <v>1085</v>
      </c>
      <c r="F163" s="42">
        <f t="shared" si="2"/>
        <v>70000</v>
      </c>
    </row>
    <row r="164" spans="1:6" ht="12.75">
      <c r="A164" s="41" t="s">
        <v>466</v>
      </c>
      <c r="B164" s="65" t="s">
        <v>293</v>
      </c>
      <c r="C164" s="76" t="s">
        <v>467</v>
      </c>
      <c r="D164" s="39">
        <v>70000</v>
      </c>
      <c r="E164" s="57" t="s">
        <v>1085</v>
      </c>
      <c r="F164" s="42">
        <f t="shared" si="2"/>
        <v>70000</v>
      </c>
    </row>
    <row r="165" spans="1:6" ht="33.75">
      <c r="A165" s="41" t="s">
        <v>468</v>
      </c>
      <c r="B165" s="65" t="s">
        <v>293</v>
      </c>
      <c r="C165" s="76" t="s">
        <v>469</v>
      </c>
      <c r="D165" s="39">
        <v>70000</v>
      </c>
      <c r="E165" s="57" t="s">
        <v>1085</v>
      </c>
      <c r="F165" s="42">
        <f t="shared" si="2"/>
        <v>70000</v>
      </c>
    </row>
    <row r="166" spans="1:6" ht="22.5">
      <c r="A166" s="41" t="s">
        <v>310</v>
      </c>
      <c r="B166" s="65" t="s">
        <v>293</v>
      </c>
      <c r="C166" s="76" t="s">
        <v>470</v>
      </c>
      <c r="D166" s="39">
        <v>60000</v>
      </c>
      <c r="E166" s="57" t="s">
        <v>1085</v>
      </c>
      <c r="F166" s="42">
        <f t="shared" si="2"/>
        <v>60000</v>
      </c>
    </row>
    <row r="167" spans="1:6" ht="12.75">
      <c r="A167" s="41" t="s">
        <v>297</v>
      </c>
      <c r="B167" s="65" t="s">
        <v>293</v>
      </c>
      <c r="C167" s="76" t="s">
        <v>471</v>
      </c>
      <c r="D167" s="39">
        <v>60000</v>
      </c>
      <c r="E167" s="57" t="s">
        <v>1085</v>
      </c>
      <c r="F167" s="42">
        <f t="shared" si="2"/>
        <v>60000</v>
      </c>
    </row>
    <row r="168" spans="1:6" ht="12.75">
      <c r="A168" s="41" t="s">
        <v>313</v>
      </c>
      <c r="B168" s="65" t="s">
        <v>293</v>
      </c>
      <c r="C168" s="76" t="s">
        <v>472</v>
      </c>
      <c r="D168" s="39">
        <v>60000</v>
      </c>
      <c r="E168" s="57" t="s">
        <v>1085</v>
      </c>
      <c r="F168" s="42">
        <f t="shared" si="2"/>
        <v>60000</v>
      </c>
    </row>
    <row r="169" spans="1:6" ht="12.75">
      <c r="A169" s="41" t="s">
        <v>321</v>
      </c>
      <c r="B169" s="65" t="s">
        <v>293</v>
      </c>
      <c r="C169" s="76" t="s">
        <v>473</v>
      </c>
      <c r="D169" s="39">
        <v>60000</v>
      </c>
      <c r="E169" s="57" t="s">
        <v>1085</v>
      </c>
      <c r="F169" s="42">
        <f t="shared" si="2"/>
        <v>60000</v>
      </c>
    </row>
    <row r="170" spans="1:6" ht="22.5">
      <c r="A170" s="41" t="s">
        <v>474</v>
      </c>
      <c r="B170" s="65" t="s">
        <v>293</v>
      </c>
      <c r="C170" s="76" t="s">
        <v>475</v>
      </c>
      <c r="D170" s="39">
        <v>1500000</v>
      </c>
      <c r="E170" s="57">
        <v>875000</v>
      </c>
      <c r="F170" s="42">
        <f t="shared" si="2"/>
        <v>625000</v>
      </c>
    </row>
    <row r="171" spans="1:6" ht="12.75">
      <c r="A171" s="41" t="s">
        <v>323</v>
      </c>
      <c r="B171" s="65" t="s">
        <v>293</v>
      </c>
      <c r="C171" s="76" t="s">
        <v>476</v>
      </c>
      <c r="D171" s="39">
        <v>1500000</v>
      </c>
      <c r="E171" s="57">
        <v>875000</v>
      </c>
      <c r="F171" s="42">
        <f t="shared" si="2"/>
        <v>625000</v>
      </c>
    </row>
    <row r="172" spans="1:6" ht="12.75">
      <c r="A172" s="41" t="s">
        <v>325</v>
      </c>
      <c r="B172" s="65" t="s">
        <v>293</v>
      </c>
      <c r="C172" s="76" t="s">
        <v>477</v>
      </c>
      <c r="D172" s="39">
        <v>1500000</v>
      </c>
      <c r="E172" s="57">
        <v>875000</v>
      </c>
      <c r="F172" s="42">
        <f t="shared" si="2"/>
        <v>625000</v>
      </c>
    </row>
    <row r="173" spans="1:6" ht="33.75">
      <c r="A173" s="41" t="s">
        <v>478</v>
      </c>
      <c r="B173" s="65" t="s">
        <v>293</v>
      </c>
      <c r="C173" s="76" t="s">
        <v>479</v>
      </c>
      <c r="D173" s="39">
        <v>707400</v>
      </c>
      <c r="E173" s="57">
        <v>707400</v>
      </c>
      <c r="F173" s="42" t="str">
        <f t="shared" si="2"/>
        <v>-</v>
      </c>
    </row>
    <row r="174" spans="1:6" ht="12.75">
      <c r="A174" s="41" t="s">
        <v>323</v>
      </c>
      <c r="B174" s="65" t="s">
        <v>293</v>
      </c>
      <c r="C174" s="76" t="s">
        <v>480</v>
      </c>
      <c r="D174" s="39">
        <v>707400</v>
      </c>
      <c r="E174" s="57">
        <v>707400</v>
      </c>
      <c r="F174" s="42" t="str">
        <f t="shared" si="2"/>
        <v>-</v>
      </c>
    </row>
    <row r="175" spans="1:6" ht="12.75">
      <c r="A175" s="41" t="s">
        <v>325</v>
      </c>
      <c r="B175" s="65" t="s">
        <v>293</v>
      </c>
      <c r="C175" s="76" t="s">
        <v>481</v>
      </c>
      <c r="D175" s="39">
        <v>707400</v>
      </c>
      <c r="E175" s="57">
        <v>707400</v>
      </c>
      <c r="F175" s="42" t="str">
        <f t="shared" si="2"/>
        <v>-</v>
      </c>
    </row>
    <row r="176" spans="1:6" ht="22.5">
      <c r="A176" s="41" t="s">
        <v>310</v>
      </c>
      <c r="B176" s="65" t="s">
        <v>293</v>
      </c>
      <c r="C176" s="76" t="s">
        <v>482</v>
      </c>
      <c r="D176" s="39">
        <v>142956.64</v>
      </c>
      <c r="E176" s="57" t="s">
        <v>1085</v>
      </c>
      <c r="F176" s="42">
        <f t="shared" si="2"/>
        <v>142956.64</v>
      </c>
    </row>
    <row r="177" spans="1:6" ht="12.75">
      <c r="A177" s="41" t="s">
        <v>297</v>
      </c>
      <c r="B177" s="65" t="s">
        <v>293</v>
      </c>
      <c r="C177" s="76" t="s">
        <v>483</v>
      </c>
      <c r="D177" s="39">
        <v>142956.64</v>
      </c>
      <c r="E177" s="57" t="s">
        <v>1085</v>
      </c>
      <c r="F177" s="42">
        <f t="shared" si="2"/>
        <v>142956.64</v>
      </c>
    </row>
    <row r="178" spans="1:6" ht="12.75">
      <c r="A178" s="41" t="s">
        <v>313</v>
      </c>
      <c r="B178" s="65" t="s">
        <v>293</v>
      </c>
      <c r="C178" s="76" t="s">
        <v>484</v>
      </c>
      <c r="D178" s="39">
        <v>142956.64</v>
      </c>
      <c r="E178" s="57" t="s">
        <v>1085</v>
      </c>
      <c r="F178" s="42">
        <f t="shared" si="2"/>
        <v>142956.64</v>
      </c>
    </row>
    <row r="179" spans="1:6" ht="12.75">
      <c r="A179" s="41" t="s">
        <v>319</v>
      </c>
      <c r="B179" s="65" t="s">
        <v>293</v>
      </c>
      <c r="C179" s="76" t="s">
        <v>485</v>
      </c>
      <c r="D179" s="39">
        <v>19340.64</v>
      </c>
      <c r="E179" s="57" t="s">
        <v>1085</v>
      </c>
      <c r="F179" s="42">
        <f t="shared" si="2"/>
        <v>19340.64</v>
      </c>
    </row>
    <row r="180" spans="1:6" ht="12.75">
      <c r="A180" s="41" t="s">
        <v>321</v>
      </c>
      <c r="B180" s="65" t="s">
        <v>293</v>
      </c>
      <c r="C180" s="76" t="s">
        <v>486</v>
      </c>
      <c r="D180" s="39">
        <v>123616</v>
      </c>
      <c r="E180" s="57" t="s">
        <v>1085</v>
      </c>
      <c r="F180" s="42">
        <f t="shared" si="2"/>
        <v>123616</v>
      </c>
    </row>
    <row r="181" spans="1:6" ht="33.75">
      <c r="A181" s="41" t="s">
        <v>478</v>
      </c>
      <c r="B181" s="65" t="s">
        <v>293</v>
      </c>
      <c r="C181" s="76" t="s">
        <v>487</v>
      </c>
      <c r="D181" s="39">
        <v>37226.04</v>
      </c>
      <c r="E181" s="57">
        <v>37226.04</v>
      </c>
      <c r="F181" s="42" t="str">
        <f t="shared" si="2"/>
        <v>-</v>
      </c>
    </row>
    <row r="182" spans="1:6" ht="12.75">
      <c r="A182" s="41" t="s">
        <v>323</v>
      </c>
      <c r="B182" s="65" t="s">
        <v>293</v>
      </c>
      <c r="C182" s="76" t="s">
        <v>488</v>
      </c>
      <c r="D182" s="39">
        <v>37226.04</v>
      </c>
      <c r="E182" s="57">
        <v>37226.04</v>
      </c>
      <c r="F182" s="42" t="str">
        <f t="shared" si="2"/>
        <v>-</v>
      </c>
    </row>
    <row r="183" spans="1:6" ht="12.75">
      <c r="A183" s="41" t="s">
        <v>325</v>
      </c>
      <c r="B183" s="65" t="s">
        <v>293</v>
      </c>
      <c r="C183" s="76" t="s">
        <v>489</v>
      </c>
      <c r="D183" s="39">
        <v>37226.04</v>
      </c>
      <c r="E183" s="57">
        <v>37226.04</v>
      </c>
      <c r="F183" s="42" t="str">
        <f t="shared" si="2"/>
        <v>-</v>
      </c>
    </row>
    <row r="184" spans="1:6" ht="22.5">
      <c r="A184" s="41" t="s">
        <v>490</v>
      </c>
      <c r="B184" s="65" t="s">
        <v>293</v>
      </c>
      <c r="C184" s="76" t="s">
        <v>491</v>
      </c>
      <c r="D184" s="39">
        <v>1910000</v>
      </c>
      <c r="E184" s="57">
        <v>210000</v>
      </c>
      <c r="F184" s="42">
        <f t="shared" si="2"/>
        <v>1700000</v>
      </c>
    </row>
    <row r="185" spans="1:6" ht="12.75">
      <c r="A185" s="41" t="s">
        <v>323</v>
      </c>
      <c r="B185" s="65" t="s">
        <v>293</v>
      </c>
      <c r="C185" s="76" t="s">
        <v>492</v>
      </c>
      <c r="D185" s="39">
        <v>1910000</v>
      </c>
      <c r="E185" s="57">
        <v>210000</v>
      </c>
      <c r="F185" s="42">
        <f t="shared" si="2"/>
        <v>1700000</v>
      </c>
    </row>
    <row r="186" spans="1:6" ht="12.75">
      <c r="A186" s="41" t="s">
        <v>325</v>
      </c>
      <c r="B186" s="65" t="s">
        <v>293</v>
      </c>
      <c r="C186" s="76" t="s">
        <v>493</v>
      </c>
      <c r="D186" s="39">
        <v>1910000</v>
      </c>
      <c r="E186" s="57">
        <v>210000</v>
      </c>
      <c r="F186" s="42">
        <f t="shared" si="2"/>
        <v>1700000</v>
      </c>
    </row>
    <row r="187" spans="1:6" ht="22.5">
      <c r="A187" s="41" t="s">
        <v>490</v>
      </c>
      <c r="B187" s="65" t="s">
        <v>293</v>
      </c>
      <c r="C187" s="76" t="s">
        <v>494</v>
      </c>
      <c r="D187" s="39">
        <v>2790000</v>
      </c>
      <c r="E187" s="57" t="s">
        <v>1085</v>
      </c>
      <c r="F187" s="42">
        <f t="shared" si="2"/>
        <v>2790000</v>
      </c>
    </row>
    <row r="188" spans="1:6" ht="12.75">
      <c r="A188" s="41" t="s">
        <v>323</v>
      </c>
      <c r="B188" s="65" t="s">
        <v>293</v>
      </c>
      <c r="C188" s="76" t="s">
        <v>495</v>
      </c>
      <c r="D188" s="39">
        <v>2790000</v>
      </c>
      <c r="E188" s="57" t="s">
        <v>1085</v>
      </c>
      <c r="F188" s="42">
        <f t="shared" si="2"/>
        <v>2790000</v>
      </c>
    </row>
    <row r="189" spans="1:6" ht="12.75">
      <c r="A189" s="41" t="s">
        <v>325</v>
      </c>
      <c r="B189" s="65" t="s">
        <v>293</v>
      </c>
      <c r="C189" s="76" t="s">
        <v>496</v>
      </c>
      <c r="D189" s="39">
        <v>2790000</v>
      </c>
      <c r="E189" s="57" t="s">
        <v>1085</v>
      </c>
      <c r="F189" s="42">
        <f t="shared" si="2"/>
        <v>2790000</v>
      </c>
    </row>
    <row r="190" spans="1:6" ht="22.5">
      <c r="A190" s="41" t="s">
        <v>310</v>
      </c>
      <c r="B190" s="65" t="s">
        <v>293</v>
      </c>
      <c r="C190" s="76" t="s">
        <v>497</v>
      </c>
      <c r="D190" s="39">
        <v>1082000</v>
      </c>
      <c r="E190" s="57">
        <v>730947.6</v>
      </c>
      <c r="F190" s="42">
        <f t="shared" si="2"/>
        <v>351052.4</v>
      </c>
    </row>
    <row r="191" spans="1:6" ht="12.75">
      <c r="A191" s="41" t="s">
        <v>297</v>
      </c>
      <c r="B191" s="65" t="s">
        <v>293</v>
      </c>
      <c r="C191" s="76" t="s">
        <v>498</v>
      </c>
      <c r="D191" s="39">
        <v>682000</v>
      </c>
      <c r="E191" s="57">
        <v>531397.6</v>
      </c>
      <c r="F191" s="42">
        <f t="shared" si="2"/>
        <v>150602.40000000002</v>
      </c>
    </row>
    <row r="192" spans="1:6" ht="12.75">
      <c r="A192" s="41" t="s">
        <v>313</v>
      </c>
      <c r="B192" s="65" t="s">
        <v>293</v>
      </c>
      <c r="C192" s="76" t="s">
        <v>499</v>
      </c>
      <c r="D192" s="39">
        <v>682000</v>
      </c>
      <c r="E192" s="57">
        <v>531397.6</v>
      </c>
      <c r="F192" s="42">
        <f t="shared" si="2"/>
        <v>150602.40000000002</v>
      </c>
    </row>
    <row r="193" spans="1:6" ht="12.75">
      <c r="A193" s="41" t="s">
        <v>321</v>
      </c>
      <c r="B193" s="65" t="s">
        <v>293</v>
      </c>
      <c r="C193" s="76" t="s">
        <v>500</v>
      </c>
      <c r="D193" s="39">
        <v>682000</v>
      </c>
      <c r="E193" s="57">
        <v>531397.6</v>
      </c>
      <c r="F193" s="42">
        <f t="shared" si="2"/>
        <v>150602.40000000002</v>
      </c>
    </row>
    <row r="194" spans="1:6" ht="12.75">
      <c r="A194" s="41" t="s">
        <v>323</v>
      </c>
      <c r="B194" s="65" t="s">
        <v>293</v>
      </c>
      <c r="C194" s="76" t="s">
        <v>501</v>
      </c>
      <c r="D194" s="39">
        <v>400000</v>
      </c>
      <c r="E194" s="57">
        <v>199550</v>
      </c>
      <c r="F194" s="42">
        <f t="shared" si="2"/>
        <v>200450</v>
      </c>
    </row>
    <row r="195" spans="1:6" ht="12.75">
      <c r="A195" s="41" t="s">
        <v>325</v>
      </c>
      <c r="B195" s="65" t="s">
        <v>293</v>
      </c>
      <c r="C195" s="76" t="s">
        <v>502</v>
      </c>
      <c r="D195" s="39">
        <v>400000</v>
      </c>
      <c r="E195" s="57">
        <v>199550</v>
      </c>
      <c r="F195" s="42">
        <f t="shared" si="2"/>
        <v>200450</v>
      </c>
    </row>
    <row r="196" spans="1:6" ht="12.75">
      <c r="A196" s="41" t="s">
        <v>503</v>
      </c>
      <c r="B196" s="65" t="s">
        <v>293</v>
      </c>
      <c r="C196" s="76" t="s">
        <v>504</v>
      </c>
      <c r="D196" s="39">
        <v>5763956</v>
      </c>
      <c r="E196" s="57">
        <v>4008943.96</v>
      </c>
      <c r="F196" s="42">
        <f t="shared" si="2"/>
        <v>1755012.04</v>
      </c>
    </row>
    <row r="197" spans="1:6" ht="12.75">
      <c r="A197" s="41" t="s">
        <v>297</v>
      </c>
      <c r="B197" s="65" t="s">
        <v>293</v>
      </c>
      <c r="C197" s="76" t="s">
        <v>505</v>
      </c>
      <c r="D197" s="39">
        <v>5763956</v>
      </c>
      <c r="E197" s="57">
        <v>4008943.96</v>
      </c>
      <c r="F197" s="42">
        <f t="shared" si="2"/>
        <v>1755012.04</v>
      </c>
    </row>
    <row r="198" spans="1:6" ht="12.75">
      <c r="A198" s="41" t="s">
        <v>299</v>
      </c>
      <c r="B198" s="65" t="s">
        <v>293</v>
      </c>
      <c r="C198" s="76" t="s">
        <v>506</v>
      </c>
      <c r="D198" s="39">
        <v>5763956</v>
      </c>
      <c r="E198" s="57">
        <v>4008943.96</v>
      </c>
      <c r="F198" s="42">
        <f t="shared" si="2"/>
        <v>1755012.04</v>
      </c>
    </row>
    <row r="199" spans="1:6" ht="12.75">
      <c r="A199" s="41" t="s">
        <v>301</v>
      </c>
      <c r="B199" s="65" t="s">
        <v>293</v>
      </c>
      <c r="C199" s="76" t="s">
        <v>507</v>
      </c>
      <c r="D199" s="39">
        <v>4427001</v>
      </c>
      <c r="E199" s="57">
        <v>3080480.68</v>
      </c>
      <c r="F199" s="42">
        <f t="shared" si="2"/>
        <v>1346520.3199999998</v>
      </c>
    </row>
    <row r="200" spans="1:6" ht="12.75">
      <c r="A200" s="41" t="s">
        <v>303</v>
      </c>
      <c r="B200" s="65" t="s">
        <v>293</v>
      </c>
      <c r="C200" s="76" t="s">
        <v>508</v>
      </c>
      <c r="D200" s="39">
        <v>1336955</v>
      </c>
      <c r="E200" s="57">
        <v>928463.28</v>
      </c>
      <c r="F200" s="42">
        <f t="shared" si="2"/>
        <v>408491.72</v>
      </c>
    </row>
    <row r="201" spans="1:6" ht="22.5">
      <c r="A201" s="41" t="s">
        <v>509</v>
      </c>
      <c r="B201" s="65" t="s">
        <v>293</v>
      </c>
      <c r="C201" s="76" t="s">
        <v>510</v>
      </c>
      <c r="D201" s="39">
        <v>9600</v>
      </c>
      <c r="E201" s="57">
        <v>6425.2</v>
      </c>
      <c r="F201" s="42">
        <f t="shared" si="2"/>
        <v>3174.8</v>
      </c>
    </row>
    <row r="202" spans="1:6" ht="12.75">
      <c r="A202" s="41" t="s">
        <v>297</v>
      </c>
      <c r="B202" s="65" t="s">
        <v>293</v>
      </c>
      <c r="C202" s="76" t="s">
        <v>511</v>
      </c>
      <c r="D202" s="39">
        <v>9600</v>
      </c>
      <c r="E202" s="57">
        <v>6425.2</v>
      </c>
      <c r="F202" s="42">
        <f t="shared" si="2"/>
        <v>3174.8</v>
      </c>
    </row>
    <row r="203" spans="1:6" ht="12.75">
      <c r="A203" s="41" t="s">
        <v>299</v>
      </c>
      <c r="B203" s="65" t="s">
        <v>293</v>
      </c>
      <c r="C203" s="76" t="s">
        <v>512</v>
      </c>
      <c r="D203" s="39">
        <v>1600</v>
      </c>
      <c r="E203" s="57">
        <v>600</v>
      </c>
      <c r="F203" s="42">
        <f t="shared" si="2"/>
        <v>1000</v>
      </c>
    </row>
    <row r="204" spans="1:6" ht="12.75">
      <c r="A204" s="41" t="s">
        <v>363</v>
      </c>
      <c r="B204" s="65" t="s">
        <v>293</v>
      </c>
      <c r="C204" s="76" t="s">
        <v>513</v>
      </c>
      <c r="D204" s="39">
        <v>1600</v>
      </c>
      <c r="E204" s="57">
        <v>600</v>
      </c>
      <c r="F204" s="42">
        <f t="shared" si="2"/>
        <v>1000</v>
      </c>
    </row>
    <row r="205" spans="1:6" ht="12.75">
      <c r="A205" s="41" t="s">
        <v>313</v>
      </c>
      <c r="B205" s="65" t="s">
        <v>293</v>
      </c>
      <c r="C205" s="76" t="s">
        <v>514</v>
      </c>
      <c r="D205" s="39">
        <v>8000</v>
      </c>
      <c r="E205" s="57">
        <v>5825.2</v>
      </c>
      <c r="F205" s="42">
        <f t="shared" si="2"/>
        <v>2174.8</v>
      </c>
    </row>
    <row r="206" spans="1:6" ht="12.75">
      <c r="A206" s="41" t="s">
        <v>366</v>
      </c>
      <c r="B206" s="65" t="s">
        <v>293</v>
      </c>
      <c r="C206" s="76" t="s">
        <v>515</v>
      </c>
      <c r="D206" s="39">
        <v>6000</v>
      </c>
      <c r="E206" s="57">
        <v>3825.2</v>
      </c>
      <c r="F206" s="42">
        <f t="shared" si="2"/>
        <v>2174.8</v>
      </c>
    </row>
    <row r="207" spans="1:6" ht="12.75">
      <c r="A207" s="41" t="s">
        <v>321</v>
      </c>
      <c r="B207" s="65" t="s">
        <v>293</v>
      </c>
      <c r="C207" s="76" t="s">
        <v>516</v>
      </c>
      <c r="D207" s="39">
        <v>2000</v>
      </c>
      <c r="E207" s="57">
        <v>2000</v>
      </c>
      <c r="F207" s="42" t="str">
        <f aca="true" t="shared" si="3" ref="F207:F270">IF(OR(D207="-",E207=D207),"-",D207-IF(E207="-",0,E207))</f>
        <v>-</v>
      </c>
    </row>
    <row r="208" spans="1:6" ht="22.5">
      <c r="A208" s="41" t="s">
        <v>310</v>
      </c>
      <c r="B208" s="65" t="s">
        <v>293</v>
      </c>
      <c r="C208" s="76" t="s">
        <v>517</v>
      </c>
      <c r="D208" s="39">
        <v>808195.92</v>
      </c>
      <c r="E208" s="57">
        <v>547084.47</v>
      </c>
      <c r="F208" s="42">
        <f t="shared" si="3"/>
        <v>261111.45000000007</v>
      </c>
    </row>
    <row r="209" spans="1:6" ht="12.75">
      <c r="A209" s="41" t="s">
        <v>297</v>
      </c>
      <c r="B209" s="65" t="s">
        <v>293</v>
      </c>
      <c r="C209" s="76" t="s">
        <v>518</v>
      </c>
      <c r="D209" s="39">
        <v>622024</v>
      </c>
      <c r="E209" s="57">
        <v>498040.47</v>
      </c>
      <c r="F209" s="42">
        <f t="shared" si="3"/>
        <v>123983.53000000003</v>
      </c>
    </row>
    <row r="210" spans="1:6" ht="12.75">
      <c r="A210" s="41" t="s">
        <v>313</v>
      </c>
      <c r="B210" s="65" t="s">
        <v>293</v>
      </c>
      <c r="C210" s="76" t="s">
        <v>519</v>
      </c>
      <c r="D210" s="39">
        <v>589724</v>
      </c>
      <c r="E210" s="57">
        <v>478052.47</v>
      </c>
      <c r="F210" s="42">
        <f t="shared" si="3"/>
        <v>111671.53000000003</v>
      </c>
    </row>
    <row r="211" spans="1:6" ht="12.75">
      <c r="A211" s="41" t="s">
        <v>315</v>
      </c>
      <c r="B211" s="65" t="s">
        <v>293</v>
      </c>
      <c r="C211" s="76" t="s">
        <v>520</v>
      </c>
      <c r="D211" s="39">
        <v>40459</v>
      </c>
      <c r="E211" s="57">
        <v>22507.4</v>
      </c>
      <c r="F211" s="42">
        <f t="shared" si="3"/>
        <v>17951.6</v>
      </c>
    </row>
    <row r="212" spans="1:6" ht="12.75">
      <c r="A212" s="41" t="s">
        <v>317</v>
      </c>
      <c r="B212" s="65" t="s">
        <v>293</v>
      </c>
      <c r="C212" s="76" t="s">
        <v>521</v>
      </c>
      <c r="D212" s="39">
        <v>446943</v>
      </c>
      <c r="E212" s="57">
        <v>428795.07</v>
      </c>
      <c r="F212" s="42">
        <f t="shared" si="3"/>
        <v>18147.929999999993</v>
      </c>
    </row>
    <row r="213" spans="1:6" ht="12.75">
      <c r="A213" s="41" t="s">
        <v>319</v>
      </c>
      <c r="B213" s="65" t="s">
        <v>293</v>
      </c>
      <c r="C213" s="76" t="s">
        <v>522</v>
      </c>
      <c r="D213" s="39">
        <v>59022</v>
      </c>
      <c r="E213" s="57">
        <v>6000</v>
      </c>
      <c r="F213" s="42">
        <f t="shared" si="3"/>
        <v>53022</v>
      </c>
    </row>
    <row r="214" spans="1:6" ht="12.75">
      <c r="A214" s="41" t="s">
        <v>321</v>
      </c>
      <c r="B214" s="65" t="s">
        <v>293</v>
      </c>
      <c r="C214" s="76" t="s">
        <v>523</v>
      </c>
      <c r="D214" s="39">
        <v>43300</v>
      </c>
      <c r="E214" s="57">
        <v>20750</v>
      </c>
      <c r="F214" s="42">
        <f t="shared" si="3"/>
        <v>22550</v>
      </c>
    </row>
    <row r="215" spans="1:6" ht="12.75">
      <c r="A215" s="41" t="s">
        <v>332</v>
      </c>
      <c r="B215" s="65" t="s">
        <v>293</v>
      </c>
      <c r="C215" s="76" t="s">
        <v>524</v>
      </c>
      <c r="D215" s="39">
        <v>32300</v>
      </c>
      <c r="E215" s="57">
        <v>19988</v>
      </c>
      <c r="F215" s="42">
        <f t="shared" si="3"/>
        <v>12312</v>
      </c>
    </row>
    <row r="216" spans="1:6" ht="12.75">
      <c r="A216" s="41" t="s">
        <v>323</v>
      </c>
      <c r="B216" s="65" t="s">
        <v>293</v>
      </c>
      <c r="C216" s="76" t="s">
        <v>525</v>
      </c>
      <c r="D216" s="39">
        <v>186171.92</v>
      </c>
      <c r="E216" s="57">
        <v>49044</v>
      </c>
      <c r="F216" s="42">
        <f t="shared" si="3"/>
        <v>137127.92</v>
      </c>
    </row>
    <row r="217" spans="1:6" ht="12.75">
      <c r="A217" s="41" t="s">
        <v>325</v>
      </c>
      <c r="B217" s="65" t="s">
        <v>293</v>
      </c>
      <c r="C217" s="76" t="s">
        <v>526</v>
      </c>
      <c r="D217" s="39">
        <v>92400</v>
      </c>
      <c r="E217" s="57">
        <v>3824</v>
      </c>
      <c r="F217" s="42">
        <f t="shared" si="3"/>
        <v>88576</v>
      </c>
    </row>
    <row r="218" spans="1:6" ht="12.75">
      <c r="A218" s="41" t="s">
        <v>327</v>
      </c>
      <c r="B218" s="65" t="s">
        <v>293</v>
      </c>
      <c r="C218" s="76" t="s">
        <v>527</v>
      </c>
      <c r="D218" s="39">
        <v>93771.92</v>
      </c>
      <c r="E218" s="57">
        <v>45220</v>
      </c>
      <c r="F218" s="42">
        <f t="shared" si="3"/>
        <v>48551.92</v>
      </c>
    </row>
    <row r="219" spans="1:6" ht="12.75">
      <c r="A219" s="41" t="s">
        <v>334</v>
      </c>
      <c r="B219" s="65" t="s">
        <v>293</v>
      </c>
      <c r="C219" s="76" t="s">
        <v>528</v>
      </c>
      <c r="D219" s="39">
        <v>2000</v>
      </c>
      <c r="E219" s="57">
        <v>2000</v>
      </c>
      <c r="F219" s="42" t="str">
        <f t="shared" si="3"/>
        <v>-</v>
      </c>
    </row>
    <row r="220" spans="1:6" ht="12.75">
      <c r="A220" s="41" t="s">
        <v>297</v>
      </c>
      <c r="B220" s="65" t="s">
        <v>293</v>
      </c>
      <c r="C220" s="76" t="s">
        <v>529</v>
      </c>
      <c r="D220" s="39">
        <v>2000</v>
      </c>
      <c r="E220" s="57">
        <v>2000</v>
      </c>
      <c r="F220" s="42" t="str">
        <f t="shared" si="3"/>
        <v>-</v>
      </c>
    </row>
    <row r="221" spans="1:6" ht="12.75">
      <c r="A221" s="41" t="s">
        <v>332</v>
      </c>
      <c r="B221" s="65" t="s">
        <v>293</v>
      </c>
      <c r="C221" s="76" t="s">
        <v>530</v>
      </c>
      <c r="D221" s="39">
        <v>2000</v>
      </c>
      <c r="E221" s="57">
        <v>2000</v>
      </c>
      <c r="F221" s="42" t="str">
        <f t="shared" si="3"/>
        <v>-</v>
      </c>
    </row>
    <row r="222" spans="1:6" ht="12.75">
      <c r="A222" s="41" t="s">
        <v>338</v>
      </c>
      <c r="B222" s="65" t="s">
        <v>293</v>
      </c>
      <c r="C222" s="76" t="s">
        <v>531</v>
      </c>
      <c r="D222" s="39">
        <v>2500</v>
      </c>
      <c r="E222" s="57">
        <v>317.5</v>
      </c>
      <c r="F222" s="42">
        <f t="shared" si="3"/>
        <v>2182.5</v>
      </c>
    </row>
    <row r="223" spans="1:6" ht="12.75">
      <c r="A223" s="41" t="s">
        <v>297</v>
      </c>
      <c r="B223" s="65" t="s">
        <v>293</v>
      </c>
      <c r="C223" s="76" t="s">
        <v>532</v>
      </c>
      <c r="D223" s="39">
        <v>2500</v>
      </c>
      <c r="E223" s="57">
        <v>317.5</v>
      </c>
      <c r="F223" s="42">
        <f t="shared" si="3"/>
        <v>2182.5</v>
      </c>
    </row>
    <row r="224" spans="1:6" ht="12.75">
      <c r="A224" s="41" t="s">
        <v>332</v>
      </c>
      <c r="B224" s="65" t="s">
        <v>293</v>
      </c>
      <c r="C224" s="76" t="s">
        <v>533</v>
      </c>
      <c r="D224" s="39">
        <v>2500</v>
      </c>
      <c r="E224" s="57">
        <v>317.5</v>
      </c>
      <c r="F224" s="42">
        <f t="shared" si="3"/>
        <v>2182.5</v>
      </c>
    </row>
    <row r="225" spans="1:6" ht="22.5">
      <c r="A225" s="41" t="s">
        <v>310</v>
      </c>
      <c r="B225" s="65" t="s">
        <v>293</v>
      </c>
      <c r="C225" s="76" t="s">
        <v>534</v>
      </c>
      <c r="D225" s="39">
        <v>22700</v>
      </c>
      <c r="E225" s="57" t="s">
        <v>1085</v>
      </c>
      <c r="F225" s="42">
        <f t="shared" si="3"/>
        <v>22700</v>
      </c>
    </row>
    <row r="226" spans="1:6" ht="12.75">
      <c r="A226" s="41" t="s">
        <v>323</v>
      </c>
      <c r="B226" s="65" t="s">
        <v>293</v>
      </c>
      <c r="C226" s="76" t="s">
        <v>535</v>
      </c>
      <c r="D226" s="39">
        <v>22700</v>
      </c>
      <c r="E226" s="57" t="s">
        <v>1085</v>
      </c>
      <c r="F226" s="42">
        <f t="shared" si="3"/>
        <v>22700</v>
      </c>
    </row>
    <row r="227" spans="1:6" ht="12.75">
      <c r="A227" s="41" t="s">
        <v>325</v>
      </c>
      <c r="B227" s="65" t="s">
        <v>293</v>
      </c>
      <c r="C227" s="76" t="s">
        <v>536</v>
      </c>
      <c r="D227" s="39">
        <v>22700</v>
      </c>
      <c r="E227" s="57" t="s">
        <v>1085</v>
      </c>
      <c r="F227" s="42">
        <f t="shared" si="3"/>
        <v>22700</v>
      </c>
    </row>
    <row r="228" spans="1:6" ht="22.5">
      <c r="A228" s="41" t="s">
        <v>310</v>
      </c>
      <c r="B228" s="65" t="s">
        <v>293</v>
      </c>
      <c r="C228" s="76" t="s">
        <v>537</v>
      </c>
      <c r="D228" s="39">
        <v>20200</v>
      </c>
      <c r="E228" s="57" t="s">
        <v>1085</v>
      </c>
      <c r="F228" s="42">
        <f t="shared" si="3"/>
        <v>20200</v>
      </c>
    </row>
    <row r="229" spans="1:6" ht="12.75">
      <c r="A229" s="41" t="s">
        <v>323</v>
      </c>
      <c r="B229" s="65" t="s">
        <v>293</v>
      </c>
      <c r="C229" s="76" t="s">
        <v>538</v>
      </c>
      <c r="D229" s="39">
        <v>20200</v>
      </c>
      <c r="E229" s="57" t="s">
        <v>1085</v>
      </c>
      <c r="F229" s="42">
        <f t="shared" si="3"/>
        <v>20200</v>
      </c>
    </row>
    <row r="230" spans="1:6" ht="12.75">
      <c r="A230" s="41" t="s">
        <v>325</v>
      </c>
      <c r="B230" s="65" t="s">
        <v>293</v>
      </c>
      <c r="C230" s="76" t="s">
        <v>539</v>
      </c>
      <c r="D230" s="39">
        <v>20200</v>
      </c>
      <c r="E230" s="57" t="s">
        <v>1085</v>
      </c>
      <c r="F230" s="42">
        <f t="shared" si="3"/>
        <v>20200</v>
      </c>
    </row>
    <row r="231" spans="1:6" ht="12.75">
      <c r="A231" s="41" t="s">
        <v>503</v>
      </c>
      <c r="B231" s="65" t="s">
        <v>293</v>
      </c>
      <c r="C231" s="76" t="s">
        <v>540</v>
      </c>
      <c r="D231" s="39">
        <v>7214491.29</v>
      </c>
      <c r="E231" s="57">
        <v>4861418.6</v>
      </c>
      <c r="F231" s="42">
        <f t="shared" si="3"/>
        <v>2353072.6900000004</v>
      </c>
    </row>
    <row r="232" spans="1:6" ht="12.75">
      <c r="A232" s="41" t="s">
        <v>297</v>
      </c>
      <c r="B232" s="65" t="s">
        <v>293</v>
      </c>
      <c r="C232" s="76" t="s">
        <v>541</v>
      </c>
      <c r="D232" s="39">
        <v>7214491.29</v>
      </c>
      <c r="E232" s="57">
        <v>4861418.6</v>
      </c>
      <c r="F232" s="42">
        <f t="shared" si="3"/>
        <v>2353072.6900000004</v>
      </c>
    </row>
    <row r="233" spans="1:6" ht="12.75">
      <c r="A233" s="41" t="s">
        <v>299</v>
      </c>
      <c r="B233" s="65" t="s">
        <v>293</v>
      </c>
      <c r="C233" s="76" t="s">
        <v>542</v>
      </c>
      <c r="D233" s="39">
        <v>7214491.29</v>
      </c>
      <c r="E233" s="57">
        <v>4861418.6</v>
      </c>
      <c r="F233" s="42">
        <f t="shared" si="3"/>
        <v>2353072.6900000004</v>
      </c>
    </row>
    <row r="234" spans="1:6" ht="12.75">
      <c r="A234" s="41" t="s">
        <v>301</v>
      </c>
      <c r="B234" s="65" t="s">
        <v>293</v>
      </c>
      <c r="C234" s="76" t="s">
        <v>543</v>
      </c>
      <c r="D234" s="39">
        <v>5554569.97</v>
      </c>
      <c r="E234" s="57">
        <v>3747245.25</v>
      </c>
      <c r="F234" s="42">
        <f t="shared" si="3"/>
        <v>1807324.7199999997</v>
      </c>
    </row>
    <row r="235" spans="1:6" ht="12.75">
      <c r="A235" s="41" t="s">
        <v>303</v>
      </c>
      <c r="B235" s="65" t="s">
        <v>293</v>
      </c>
      <c r="C235" s="76" t="s">
        <v>544</v>
      </c>
      <c r="D235" s="39">
        <v>1659921.32</v>
      </c>
      <c r="E235" s="57">
        <v>1114173.35</v>
      </c>
      <c r="F235" s="42">
        <f t="shared" si="3"/>
        <v>545747.97</v>
      </c>
    </row>
    <row r="236" spans="1:6" ht="22.5">
      <c r="A236" s="41" t="s">
        <v>310</v>
      </c>
      <c r="B236" s="65" t="s">
        <v>293</v>
      </c>
      <c r="C236" s="76" t="s">
        <v>545</v>
      </c>
      <c r="D236" s="39">
        <v>2483339.71</v>
      </c>
      <c r="E236" s="57">
        <v>2094554.33</v>
      </c>
      <c r="F236" s="42">
        <f t="shared" si="3"/>
        <v>388785.3799999999</v>
      </c>
    </row>
    <row r="237" spans="1:6" ht="12.75">
      <c r="A237" s="41" t="s">
        <v>297</v>
      </c>
      <c r="B237" s="65" t="s">
        <v>293</v>
      </c>
      <c r="C237" s="76" t="s">
        <v>546</v>
      </c>
      <c r="D237" s="39">
        <v>2282892.76</v>
      </c>
      <c r="E237" s="57">
        <v>2024554.33</v>
      </c>
      <c r="F237" s="42">
        <f t="shared" si="3"/>
        <v>258338.4299999997</v>
      </c>
    </row>
    <row r="238" spans="1:6" ht="12.75">
      <c r="A238" s="41" t="s">
        <v>313</v>
      </c>
      <c r="B238" s="65" t="s">
        <v>293</v>
      </c>
      <c r="C238" s="76" t="s">
        <v>547</v>
      </c>
      <c r="D238" s="39">
        <v>2247892.76</v>
      </c>
      <c r="E238" s="57">
        <v>2024554.33</v>
      </c>
      <c r="F238" s="42">
        <f t="shared" si="3"/>
        <v>223338.4299999997</v>
      </c>
    </row>
    <row r="239" spans="1:6" ht="12.75">
      <c r="A239" s="41" t="s">
        <v>315</v>
      </c>
      <c r="B239" s="65" t="s">
        <v>293</v>
      </c>
      <c r="C239" s="76" t="s">
        <v>548</v>
      </c>
      <c r="D239" s="39">
        <v>2000</v>
      </c>
      <c r="E239" s="57" t="s">
        <v>1085</v>
      </c>
      <c r="F239" s="42">
        <f t="shared" si="3"/>
        <v>2000</v>
      </c>
    </row>
    <row r="240" spans="1:6" ht="12.75">
      <c r="A240" s="41" t="s">
        <v>317</v>
      </c>
      <c r="B240" s="65" t="s">
        <v>293</v>
      </c>
      <c r="C240" s="76" t="s">
        <v>549</v>
      </c>
      <c r="D240" s="39">
        <v>776725.08</v>
      </c>
      <c r="E240" s="57">
        <v>687642.53</v>
      </c>
      <c r="F240" s="42">
        <f t="shared" si="3"/>
        <v>89082.54999999993</v>
      </c>
    </row>
    <row r="241" spans="1:6" ht="12.75">
      <c r="A241" s="41" t="s">
        <v>319</v>
      </c>
      <c r="B241" s="65" t="s">
        <v>293</v>
      </c>
      <c r="C241" s="76" t="s">
        <v>550</v>
      </c>
      <c r="D241" s="39">
        <v>42500</v>
      </c>
      <c r="E241" s="57" t="s">
        <v>1085</v>
      </c>
      <c r="F241" s="42">
        <f t="shared" si="3"/>
        <v>42500</v>
      </c>
    </row>
    <row r="242" spans="1:6" ht="12.75">
      <c r="A242" s="41" t="s">
        <v>321</v>
      </c>
      <c r="B242" s="65" t="s">
        <v>293</v>
      </c>
      <c r="C242" s="76" t="s">
        <v>551</v>
      </c>
      <c r="D242" s="39">
        <v>1426667.68</v>
      </c>
      <c r="E242" s="57">
        <v>1336911.8</v>
      </c>
      <c r="F242" s="42">
        <f t="shared" si="3"/>
        <v>89755.87999999989</v>
      </c>
    </row>
    <row r="243" spans="1:6" ht="12.75">
      <c r="A243" s="41" t="s">
        <v>332</v>
      </c>
      <c r="B243" s="65" t="s">
        <v>293</v>
      </c>
      <c r="C243" s="76" t="s">
        <v>552</v>
      </c>
      <c r="D243" s="39">
        <v>35000</v>
      </c>
      <c r="E243" s="57" t="s">
        <v>1085</v>
      </c>
      <c r="F243" s="42">
        <f t="shared" si="3"/>
        <v>35000</v>
      </c>
    </row>
    <row r="244" spans="1:6" ht="12.75">
      <c r="A244" s="41" t="s">
        <v>323</v>
      </c>
      <c r="B244" s="65" t="s">
        <v>293</v>
      </c>
      <c r="C244" s="76" t="s">
        <v>553</v>
      </c>
      <c r="D244" s="39">
        <v>200446.95</v>
      </c>
      <c r="E244" s="57">
        <v>70000</v>
      </c>
      <c r="F244" s="42">
        <f t="shared" si="3"/>
        <v>130446.95000000001</v>
      </c>
    </row>
    <row r="245" spans="1:6" ht="12.75">
      <c r="A245" s="41" t="s">
        <v>325</v>
      </c>
      <c r="B245" s="65" t="s">
        <v>293</v>
      </c>
      <c r="C245" s="76" t="s">
        <v>554</v>
      </c>
      <c r="D245" s="39">
        <v>56220</v>
      </c>
      <c r="E245" s="57" t="s">
        <v>1085</v>
      </c>
      <c r="F245" s="42">
        <f t="shared" si="3"/>
        <v>56220</v>
      </c>
    </row>
    <row r="246" spans="1:6" ht="12.75">
      <c r="A246" s="41" t="s">
        <v>327</v>
      </c>
      <c r="B246" s="65" t="s">
        <v>293</v>
      </c>
      <c r="C246" s="76" t="s">
        <v>555</v>
      </c>
      <c r="D246" s="39">
        <v>144226.95</v>
      </c>
      <c r="E246" s="57">
        <v>70000</v>
      </c>
      <c r="F246" s="42">
        <f t="shared" si="3"/>
        <v>74226.95000000001</v>
      </c>
    </row>
    <row r="247" spans="1:6" ht="12.75">
      <c r="A247" s="41" t="s">
        <v>338</v>
      </c>
      <c r="B247" s="65" t="s">
        <v>293</v>
      </c>
      <c r="C247" s="76" t="s">
        <v>556</v>
      </c>
      <c r="D247" s="39">
        <v>3000</v>
      </c>
      <c r="E247" s="57">
        <v>43.11</v>
      </c>
      <c r="F247" s="42">
        <f t="shared" si="3"/>
        <v>2956.89</v>
      </c>
    </row>
    <row r="248" spans="1:6" ht="12.75">
      <c r="A248" s="41" t="s">
        <v>297</v>
      </c>
      <c r="B248" s="65" t="s">
        <v>293</v>
      </c>
      <c r="C248" s="76" t="s">
        <v>557</v>
      </c>
      <c r="D248" s="39">
        <v>3000</v>
      </c>
      <c r="E248" s="57">
        <v>43.11</v>
      </c>
      <c r="F248" s="42">
        <f t="shared" si="3"/>
        <v>2956.89</v>
      </c>
    </row>
    <row r="249" spans="1:6" ht="12.75">
      <c r="A249" s="41" t="s">
        <v>332</v>
      </c>
      <c r="B249" s="65" t="s">
        <v>293</v>
      </c>
      <c r="C249" s="76" t="s">
        <v>558</v>
      </c>
      <c r="D249" s="39">
        <v>3000</v>
      </c>
      <c r="E249" s="57">
        <v>43.11</v>
      </c>
      <c r="F249" s="42">
        <f t="shared" si="3"/>
        <v>2956.89</v>
      </c>
    </row>
    <row r="250" spans="1:6" ht="12.75">
      <c r="A250" s="41" t="s">
        <v>503</v>
      </c>
      <c r="B250" s="65" t="s">
        <v>293</v>
      </c>
      <c r="C250" s="76" t="s">
        <v>559</v>
      </c>
      <c r="D250" s="39">
        <v>1193392.59</v>
      </c>
      <c r="E250" s="57">
        <v>764240.42</v>
      </c>
      <c r="F250" s="42">
        <f t="shared" si="3"/>
        <v>429152.17000000004</v>
      </c>
    </row>
    <row r="251" spans="1:6" ht="12.75">
      <c r="A251" s="41" t="s">
        <v>297</v>
      </c>
      <c r="B251" s="65" t="s">
        <v>293</v>
      </c>
      <c r="C251" s="76" t="s">
        <v>560</v>
      </c>
      <c r="D251" s="39">
        <v>1193392.59</v>
      </c>
      <c r="E251" s="57">
        <v>764240.42</v>
      </c>
      <c r="F251" s="42">
        <f t="shared" si="3"/>
        <v>429152.17000000004</v>
      </c>
    </row>
    <row r="252" spans="1:6" ht="12.75">
      <c r="A252" s="41" t="s">
        <v>299</v>
      </c>
      <c r="B252" s="65" t="s">
        <v>293</v>
      </c>
      <c r="C252" s="76" t="s">
        <v>561</v>
      </c>
      <c r="D252" s="39">
        <v>1193392.59</v>
      </c>
      <c r="E252" s="57">
        <v>764240.42</v>
      </c>
      <c r="F252" s="42">
        <f t="shared" si="3"/>
        <v>429152.17000000004</v>
      </c>
    </row>
    <row r="253" spans="1:6" ht="12.75">
      <c r="A253" s="41" t="s">
        <v>301</v>
      </c>
      <c r="B253" s="65" t="s">
        <v>293</v>
      </c>
      <c r="C253" s="76" t="s">
        <v>562</v>
      </c>
      <c r="D253" s="39">
        <v>920000</v>
      </c>
      <c r="E253" s="57">
        <v>586974.3</v>
      </c>
      <c r="F253" s="42">
        <f t="shared" si="3"/>
        <v>333025.69999999995</v>
      </c>
    </row>
    <row r="254" spans="1:6" ht="12.75">
      <c r="A254" s="41" t="s">
        <v>303</v>
      </c>
      <c r="B254" s="65" t="s">
        <v>293</v>
      </c>
      <c r="C254" s="76" t="s">
        <v>563</v>
      </c>
      <c r="D254" s="39">
        <v>273392.59</v>
      </c>
      <c r="E254" s="57">
        <v>177266.12</v>
      </c>
      <c r="F254" s="42">
        <f t="shared" si="3"/>
        <v>96126.47000000003</v>
      </c>
    </row>
    <row r="255" spans="1:6" ht="22.5">
      <c r="A255" s="41" t="s">
        <v>310</v>
      </c>
      <c r="B255" s="65" t="s">
        <v>293</v>
      </c>
      <c r="C255" s="76" t="s">
        <v>564</v>
      </c>
      <c r="D255" s="39">
        <v>379777.66</v>
      </c>
      <c r="E255" s="57">
        <v>279474.05</v>
      </c>
      <c r="F255" s="42">
        <f t="shared" si="3"/>
        <v>100303.60999999999</v>
      </c>
    </row>
    <row r="256" spans="1:6" ht="12.75">
      <c r="A256" s="41" t="s">
        <v>297</v>
      </c>
      <c r="B256" s="65" t="s">
        <v>293</v>
      </c>
      <c r="C256" s="76" t="s">
        <v>565</v>
      </c>
      <c r="D256" s="39">
        <v>361157.66</v>
      </c>
      <c r="E256" s="57">
        <v>279474.05</v>
      </c>
      <c r="F256" s="42">
        <f t="shared" si="3"/>
        <v>81683.60999999999</v>
      </c>
    </row>
    <row r="257" spans="1:6" ht="12.75">
      <c r="A257" s="41" t="s">
        <v>313</v>
      </c>
      <c r="B257" s="65" t="s">
        <v>293</v>
      </c>
      <c r="C257" s="76" t="s">
        <v>566</v>
      </c>
      <c r="D257" s="39">
        <v>355657.66</v>
      </c>
      <c r="E257" s="57">
        <v>279474.05</v>
      </c>
      <c r="F257" s="42">
        <f t="shared" si="3"/>
        <v>76183.60999999999</v>
      </c>
    </row>
    <row r="258" spans="1:6" ht="12.75">
      <c r="A258" s="41" t="s">
        <v>315</v>
      </c>
      <c r="B258" s="65" t="s">
        <v>293</v>
      </c>
      <c r="C258" s="76" t="s">
        <v>567</v>
      </c>
      <c r="D258" s="39">
        <v>6512</v>
      </c>
      <c r="E258" s="57">
        <v>1659.69</v>
      </c>
      <c r="F258" s="42">
        <f t="shared" si="3"/>
        <v>4852.3099999999995</v>
      </c>
    </row>
    <row r="259" spans="1:6" ht="12.75">
      <c r="A259" s="41" t="s">
        <v>317</v>
      </c>
      <c r="B259" s="65" t="s">
        <v>293</v>
      </c>
      <c r="C259" s="76" t="s">
        <v>568</v>
      </c>
      <c r="D259" s="39">
        <v>74316</v>
      </c>
      <c r="E259" s="57">
        <v>72279.25</v>
      </c>
      <c r="F259" s="42">
        <f t="shared" si="3"/>
        <v>2036.75</v>
      </c>
    </row>
    <row r="260" spans="1:6" ht="12.75">
      <c r="A260" s="41" t="s">
        <v>319</v>
      </c>
      <c r="B260" s="65" t="s">
        <v>293</v>
      </c>
      <c r="C260" s="76" t="s">
        <v>569</v>
      </c>
      <c r="D260" s="39">
        <v>2233.25</v>
      </c>
      <c r="E260" s="57" t="s">
        <v>1085</v>
      </c>
      <c r="F260" s="42">
        <f t="shared" si="3"/>
        <v>2233.25</v>
      </c>
    </row>
    <row r="261" spans="1:6" ht="12.75">
      <c r="A261" s="41" t="s">
        <v>321</v>
      </c>
      <c r="B261" s="65" t="s">
        <v>293</v>
      </c>
      <c r="C261" s="76" t="s">
        <v>570</v>
      </c>
      <c r="D261" s="39">
        <v>272596.41</v>
      </c>
      <c r="E261" s="57">
        <v>205535.11</v>
      </c>
      <c r="F261" s="42">
        <f t="shared" si="3"/>
        <v>67061.29999999999</v>
      </c>
    </row>
    <row r="262" spans="1:6" ht="12.75">
      <c r="A262" s="41" t="s">
        <v>332</v>
      </c>
      <c r="B262" s="65" t="s">
        <v>293</v>
      </c>
      <c r="C262" s="76" t="s">
        <v>571</v>
      </c>
      <c r="D262" s="39">
        <v>5500</v>
      </c>
      <c r="E262" s="57" t="s">
        <v>1085</v>
      </c>
      <c r="F262" s="42">
        <f t="shared" si="3"/>
        <v>5500</v>
      </c>
    </row>
    <row r="263" spans="1:6" ht="12.75">
      <c r="A263" s="41" t="s">
        <v>323</v>
      </c>
      <c r="B263" s="65" t="s">
        <v>293</v>
      </c>
      <c r="C263" s="76" t="s">
        <v>572</v>
      </c>
      <c r="D263" s="39">
        <v>18620</v>
      </c>
      <c r="E263" s="57" t="s">
        <v>1085</v>
      </c>
      <c r="F263" s="42">
        <f t="shared" si="3"/>
        <v>18620</v>
      </c>
    </row>
    <row r="264" spans="1:6" ht="12.75">
      <c r="A264" s="41" t="s">
        <v>327</v>
      </c>
      <c r="B264" s="65" t="s">
        <v>293</v>
      </c>
      <c r="C264" s="76" t="s">
        <v>573</v>
      </c>
      <c r="D264" s="39">
        <v>18620</v>
      </c>
      <c r="E264" s="57" t="s">
        <v>1085</v>
      </c>
      <c r="F264" s="42">
        <f t="shared" si="3"/>
        <v>18620</v>
      </c>
    </row>
    <row r="265" spans="1:6" ht="12.75">
      <c r="A265" s="41" t="s">
        <v>338</v>
      </c>
      <c r="B265" s="65" t="s">
        <v>293</v>
      </c>
      <c r="C265" s="76" t="s">
        <v>574</v>
      </c>
      <c r="D265" s="39">
        <v>500</v>
      </c>
      <c r="E265" s="57">
        <v>73.45</v>
      </c>
      <c r="F265" s="42">
        <f t="shared" si="3"/>
        <v>426.55</v>
      </c>
    </row>
    <row r="266" spans="1:6" ht="12.75">
      <c r="A266" s="41" t="s">
        <v>297</v>
      </c>
      <c r="B266" s="65" t="s">
        <v>293</v>
      </c>
      <c r="C266" s="76" t="s">
        <v>575</v>
      </c>
      <c r="D266" s="39">
        <v>500</v>
      </c>
      <c r="E266" s="57">
        <v>73.45</v>
      </c>
      <c r="F266" s="42">
        <f t="shared" si="3"/>
        <v>426.55</v>
      </c>
    </row>
    <row r="267" spans="1:6" ht="12.75">
      <c r="A267" s="41" t="s">
        <v>332</v>
      </c>
      <c r="B267" s="65" t="s">
        <v>293</v>
      </c>
      <c r="C267" s="76" t="s">
        <v>576</v>
      </c>
      <c r="D267" s="39">
        <v>500</v>
      </c>
      <c r="E267" s="57">
        <v>73.45</v>
      </c>
      <c r="F267" s="42">
        <f t="shared" si="3"/>
        <v>426.55</v>
      </c>
    </row>
    <row r="268" spans="1:6" ht="12.75">
      <c r="A268" s="41" t="s">
        <v>503</v>
      </c>
      <c r="B268" s="65" t="s">
        <v>293</v>
      </c>
      <c r="C268" s="76" t="s">
        <v>582</v>
      </c>
      <c r="D268" s="39">
        <v>4563485.4</v>
      </c>
      <c r="E268" s="57">
        <v>3436260.96</v>
      </c>
      <c r="F268" s="42">
        <f t="shared" si="3"/>
        <v>1127224.4400000004</v>
      </c>
    </row>
    <row r="269" spans="1:6" ht="12.75">
      <c r="A269" s="41" t="s">
        <v>297</v>
      </c>
      <c r="B269" s="65" t="s">
        <v>293</v>
      </c>
      <c r="C269" s="76" t="s">
        <v>583</v>
      </c>
      <c r="D269" s="39">
        <v>4563485.4</v>
      </c>
      <c r="E269" s="57">
        <v>3436260.96</v>
      </c>
      <c r="F269" s="42">
        <f t="shared" si="3"/>
        <v>1127224.4400000004</v>
      </c>
    </row>
    <row r="270" spans="1:6" ht="12.75">
      <c r="A270" s="41" t="s">
        <v>299</v>
      </c>
      <c r="B270" s="65" t="s">
        <v>293</v>
      </c>
      <c r="C270" s="76" t="s">
        <v>584</v>
      </c>
      <c r="D270" s="39">
        <v>4563485.4</v>
      </c>
      <c r="E270" s="57">
        <v>3436260.96</v>
      </c>
      <c r="F270" s="42">
        <f t="shared" si="3"/>
        <v>1127224.4400000004</v>
      </c>
    </row>
    <row r="271" spans="1:6" ht="12.75">
      <c r="A271" s="41" t="s">
        <v>301</v>
      </c>
      <c r="B271" s="65" t="s">
        <v>293</v>
      </c>
      <c r="C271" s="76" t="s">
        <v>585</v>
      </c>
      <c r="D271" s="39">
        <v>3518000</v>
      </c>
      <c r="E271" s="57">
        <v>2665317.88</v>
      </c>
      <c r="F271" s="42">
        <f aca="true" t="shared" si="4" ref="F271:F334">IF(OR(D271="-",E271=D271),"-",D271-IF(E271="-",0,E271))</f>
        <v>852682.1200000001</v>
      </c>
    </row>
    <row r="272" spans="1:6" ht="12.75">
      <c r="A272" s="41" t="s">
        <v>303</v>
      </c>
      <c r="B272" s="65" t="s">
        <v>293</v>
      </c>
      <c r="C272" s="76" t="s">
        <v>586</v>
      </c>
      <c r="D272" s="39">
        <v>1045485.4</v>
      </c>
      <c r="E272" s="57">
        <v>770943.08</v>
      </c>
      <c r="F272" s="42">
        <f t="shared" si="4"/>
        <v>274542.32000000007</v>
      </c>
    </row>
    <row r="273" spans="1:6" ht="22.5">
      <c r="A273" s="41" t="s">
        <v>310</v>
      </c>
      <c r="B273" s="65" t="s">
        <v>293</v>
      </c>
      <c r="C273" s="76" t="s">
        <v>587</v>
      </c>
      <c r="D273" s="39">
        <v>1123583.41</v>
      </c>
      <c r="E273" s="57">
        <v>1016554.22</v>
      </c>
      <c r="F273" s="42">
        <f t="shared" si="4"/>
        <v>107029.18999999994</v>
      </c>
    </row>
    <row r="274" spans="1:6" ht="12.75">
      <c r="A274" s="41" t="s">
        <v>297</v>
      </c>
      <c r="B274" s="65" t="s">
        <v>293</v>
      </c>
      <c r="C274" s="76" t="s">
        <v>588</v>
      </c>
      <c r="D274" s="39">
        <v>1101105.41</v>
      </c>
      <c r="E274" s="57">
        <v>1008576.22</v>
      </c>
      <c r="F274" s="42">
        <f t="shared" si="4"/>
        <v>92529.18999999994</v>
      </c>
    </row>
    <row r="275" spans="1:6" ht="12.75">
      <c r="A275" s="41" t="s">
        <v>313</v>
      </c>
      <c r="B275" s="65" t="s">
        <v>293</v>
      </c>
      <c r="C275" s="76" t="s">
        <v>589</v>
      </c>
      <c r="D275" s="39">
        <v>1087562.22</v>
      </c>
      <c r="E275" s="57">
        <v>1001576.22</v>
      </c>
      <c r="F275" s="42">
        <f t="shared" si="4"/>
        <v>85986</v>
      </c>
    </row>
    <row r="276" spans="1:6" ht="12.75">
      <c r="A276" s="41" t="s">
        <v>315</v>
      </c>
      <c r="B276" s="65" t="s">
        <v>293</v>
      </c>
      <c r="C276" s="76" t="s">
        <v>590</v>
      </c>
      <c r="D276" s="39">
        <v>34892.26</v>
      </c>
      <c r="E276" s="57">
        <v>29253.04</v>
      </c>
      <c r="F276" s="42">
        <f t="shared" si="4"/>
        <v>5639.220000000001</v>
      </c>
    </row>
    <row r="277" spans="1:6" ht="12.75">
      <c r="A277" s="41" t="s">
        <v>317</v>
      </c>
      <c r="B277" s="65" t="s">
        <v>293</v>
      </c>
      <c r="C277" s="76" t="s">
        <v>591</v>
      </c>
      <c r="D277" s="39">
        <v>253041.96</v>
      </c>
      <c r="E277" s="57">
        <v>221815.92</v>
      </c>
      <c r="F277" s="42">
        <f t="shared" si="4"/>
        <v>31226.03999999998</v>
      </c>
    </row>
    <row r="278" spans="1:6" ht="12.75">
      <c r="A278" s="41" t="s">
        <v>319</v>
      </c>
      <c r="B278" s="65" t="s">
        <v>293</v>
      </c>
      <c r="C278" s="76" t="s">
        <v>592</v>
      </c>
      <c r="D278" s="39">
        <v>15000</v>
      </c>
      <c r="E278" s="57">
        <v>4000</v>
      </c>
      <c r="F278" s="42">
        <f t="shared" si="4"/>
        <v>11000</v>
      </c>
    </row>
    <row r="279" spans="1:6" ht="12.75">
      <c r="A279" s="41" t="s">
        <v>321</v>
      </c>
      <c r="B279" s="65" t="s">
        <v>293</v>
      </c>
      <c r="C279" s="76" t="s">
        <v>593</v>
      </c>
      <c r="D279" s="39">
        <v>784628</v>
      </c>
      <c r="E279" s="57">
        <v>746507.26</v>
      </c>
      <c r="F279" s="42">
        <f t="shared" si="4"/>
        <v>38120.73999999999</v>
      </c>
    </row>
    <row r="280" spans="1:6" ht="12.75">
      <c r="A280" s="41" t="s">
        <v>332</v>
      </c>
      <c r="B280" s="65" t="s">
        <v>293</v>
      </c>
      <c r="C280" s="76" t="s">
        <v>594</v>
      </c>
      <c r="D280" s="39">
        <v>13543.19</v>
      </c>
      <c r="E280" s="57">
        <v>7000</v>
      </c>
      <c r="F280" s="42">
        <f t="shared" si="4"/>
        <v>6543.1900000000005</v>
      </c>
    </row>
    <row r="281" spans="1:6" ht="12.75">
      <c r="A281" s="41" t="s">
        <v>323</v>
      </c>
      <c r="B281" s="65" t="s">
        <v>293</v>
      </c>
      <c r="C281" s="76" t="s">
        <v>595</v>
      </c>
      <c r="D281" s="39">
        <v>22478</v>
      </c>
      <c r="E281" s="57">
        <v>7978</v>
      </c>
      <c r="F281" s="42">
        <f t="shared" si="4"/>
        <v>14500</v>
      </c>
    </row>
    <row r="282" spans="1:6" ht="12.75">
      <c r="A282" s="41" t="s">
        <v>327</v>
      </c>
      <c r="B282" s="65" t="s">
        <v>293</v>
      </c>
      <c r="C282" s="76" t="s">
        <v>596</v>
      </c>
      <c r="D282" s="39">
        <v>22478</v>
      </c>
      <c r="E282" s="57">
        <v>7978</v>
      </c>
      <c r="F282" s="42">
        <f t="shared" si="4"/>
        <v>14500</v>
      </c>
    </row>
    <row r="283" spans="1:6" ht="12.75">
      <c r="A283" s="41" t="s">
        <v>334</v>
      </c>
      <c r="B283" s="65" t="s">
        <v>293</v>
      </c>
      <c r="C283" s="76" t="s">
        <v>597</v>
      </c>
      <c r="D283" s="39">
        <v>500</v>
      </c>
      <c r="E283" s="57" t="s">
        <v>1085</v>
      </c>
      <c r="F283" s="42">
        <f t="shared" si="4"/>
        <v>500</v>
      </c>
    </row>
    <row r="284" spans="1:6" ht="12.75">
      <c r="A284" s="41" t="s">
        <v>297</v>
      </c>
      <c r="B284" s="65" t="s">
        <v>293</v>
      </c>
      <c r="C284" s="76" t="s">
        <v>598</v>
      </c>
      <c r="D284" s="39">
        <v>500</v>
      </c>
      <c r="E284" s="57" t="s">
        <v>1085</v>
      </c>
      <c r="F284" s="42">
        <f t="shared" si="4"/>
        <v>500</v>
      </c>
    </row>
    <row r="285" spans="1:6" ht="12.75">
      <c r="A285" s="41" t="s">
        <v>332</v>
      </c>
      <c r="B285" s="65" t="s">
        <v>293</v>
      </c>
      <c r="C285" s="76" t="s">
        <v>599</v>
      </c>
      <c r="D285" s="39">
        <v>500</v>
      </c>
      <c r="E285" s="57" t="s">
        <v>1085</v>
      </c>
      <c r="F285" s="42">
        <f t="shared" si="4"/>
        <v>500</v>
      </c>
    </row>
    <row r="286" spans="1:6" ht="22.5">
      <c r="A286" s="41" t="s">
        <v>310</v>
      </c>
      <c r="B286" s="65" t="s">
        <v>293</v>
      </c>
      <c r="C286" s="76" t="s">
        <v>600</v>
      </c>
      <c r="D286" s="39">
        <v>500000</v>
      </c>
      <c r="E286" s="57" t="s">
        <v>1085</v>
      </c>
      <c r="F286" s="42">
        <f t="shared" si="4"/>
        <v>500000</v>
      </c>
    </row>
    <row r="287" spans="1:6" ht="12.75">
      <c r="A287" s="41" t="s">
        <v>297</v>
      </c>
      <c r="B287" s="65" t="s">
        <v>293</v>
      </c>
      <c r="C287" s="76" t="s">
        <v>601</v>
      </c>
      <c r="D287" s="39">
        <v>332000</v>
      </c>
      <c r="E287" s="57" t="s">
        <v>1085</v>
      </c>
      <c r="F287" s="42">
        <f t="shared" si="4"/>
        <v>332000</v>
      </c>
    </row>
    <row r="288" spans="1:6" ht="12.75">
      <c r="A288" s="41" t="s">
        <v>313</v>
      </c>
      <c r="B288" s="65" t="s">
        <v>293</v>
      </c>
      <c r="C288" s="76" t="s">
        <v>602</v>
      </c>
      <c r="D288" s="39">
        <v>332000</v>
      </c>
      <c r="E288" s="57" t="s">
        <v>1085</v>
      </c>
      <c r="F288" s="42">
        <f t="shared" si="4"/>
        <v>332000</v>
      </c>
    </row>
    <row r="289" spans="1:6" ht="12.75">
      <c r="A289" s="41" t="s">
        <v>319</v>
      </c>
      <c r="B289" s="65" t="s">
        <v>293</v>
      </c>
      <c r="C289" s="76" t="s">
        <v>603</v>
      </c>
      <c r="D289" s="39">
        <v>112000</v>
      </c>
      <c r="E289" s="57" t="s">
        <v>1085</v>
      </c>
      <c r="F289" s="42">
        <f t="shared" si="4"/>
        <v>112000</v>
      </c>
    </row>
    <row r="290" spans="1:6" ht="12.75">
      <c r="A290" s="41" t="s">
        <v>321</v>
      </c>
      <c r="B290" s="65" t="s">
        <v>293</v>
      </c>
      <c r="C290" s="76" t="s">
        <v>604</v>
      </c>
      <c r="D290" s="39">
        <v>220000</v>
      </c>
      <c r="E290" s="57" t="s">
        <v>1085</v>
      </c>
      <c r="F290" s="42">
        <f t="shared" si="4"/>
        <v>220000</v>
      </c>
    </row>
    <row r="291" spans="1:6" ht="12.75">
      <c r="A291" s="41" t="s">
        <v>323</v>
      </c>
      <c r="B291" s="65" t="s">
        <v>293</v>
      </c>
      <c r="C291" s="76" t="s">
        <v>605</v>
      </c>
      <c r="D291" s="39">
        <v>168000</v>
      </c>
      <c r="E291" s="57" t="s">
        <v>1085</v>
      </c>
      <c r="F291" s="42">
        <f t="shared" si="4"/>
        <v>168000</v>
      </c>
    </row>
    <row r="292" spans="1:6" ht="12.75">
      <c r="A292" s="41" t="s">
        <v>325</v>
      </c>
      <c r="B292" s="65" t="s">
        <v>293</v>
      </c>
      <c r="C292" s="76" t="s">
        <v>606</v>
      </c>
      <c r="D292" s="39">
        <v>168000</v>
      </c>
      <c r="E292" s="57" t="s">
        <v>1085</v>
      </c>
      <c r="F292" s="42">
        <f t="shared" si="4"/>
        <v>168000</v>
      </c>
    </row>
    <row r="293" spans="1:6" ht="22.5">
      <c r="A293" s="41" t="s">
        <v>607</v>
      </c>
      <c r="B293" s="65" t="s">
        <v>293</v>
      </c>
      <c r="C293" s="76" t="s">
        <v>608</v>
      </c>
      <c r="D293" s="39">
        <v>2429439.4</v>
      </c>
      <c r="E293" s="57">
        <v>2420810.12</v>
      </c>
      <c r="F293" s="42">
        <f t="shared" si="4"/>
        <v>8629.279999999795</v>
      </c>
    </row>
    <row r="294" spans="1:6" ht="12.75">
      <c r="A294" s="41" t="s">
        <v>297</v>
      </c>
      <c r="B294" s="65" t="s">
        <v>293</v>
      </c>
      <c r="C294" s="76" t="s">
        <v>609</v>
      </c>
      <c r="D294" s="39">
        <v>2429439.4</v>
      </c>
      <c r="E294" s="57">
        <v>2420810.12</v>
      </c>
      <c r="F294" s="42">
        <f t="shared" si="4"/>
        <v>8629.279999999795</v>
      </c>
    </row>
    <row r="295" spans="1:6" ht="12.75">
      <c r="A295" s="41" t="s">
        <v>610</v>
      </c>
      <c r="B295" s="65" t="s">
        <v>293</v>
      </c>
      <c r="C295" s="76" t="s">
        <v>611</v>
      </c>
      <c r="D295" s="39">
        <v>2429439.4</v>
      </c>
      <c r="E295" s="57">
        <v>2420810.12</v>
      </c>
      <c r="F295" s="42">
        <f t="shared" si="4"/>
        <v>8629.279999999795</v>
      </c>
    </row>
    <row r="296" spans="1:6" ht="22.5">
      <c r="A296" s="41" t="s">
        <v>612</v>
      </c>
      <c r="B296" s="65" t="s">
        <v>293</v>
      </c>
      <c r="C296" s="76" t="s">
        <v>613</v>
      </c>
      <c r="D296" s="39">
        <v>2429439.4</v>
      </c>
      <c r="E296" s="57">
        <v>2420810.12</v>
      </c>
      <c r="F296" s="42">
        <f t="shared" si="4"/>
        <v>8629.279999999795</v>
      </c>
    </row>
    <row r="297" spans="1:6" ht="22.5">
      <c r="A297" s="41" t="s">
        <v>359</v>
      </c>
      <c r="B297" s="65" t="s">
        <v>293</v>
      </c>
      <c r="C297" s="76" t="s">
        <v>614</v>
      </c>
      <c r="D297" s="39">
        <v>919554</v>
      </c>
      <c r="E297" s="57" t="s">
        <v>1085</v>
      </c>
      <c r="F297" s="42">
        <f t="shared" si="4"/>
        <v>919554</v>
      </c>
    </row>
    <row r="298" spans="1:6" ht="12.75">
      <c r="A298" s="41" t="s">
        <v>297</v>
      </c>
      <c r="B298" s="65" t="s">
        <v>293</v>
      </c>
      <c r="C298" s="76" t="s">
        <v>615</v>
      </c>
      <c r="D298" s="39">
        <v>919554</v>
      </c>
      <c r="E298" s="57" t="s">
        <v>1085</v>
      </c>
      <c r="F298" s="42">
        <f t="shared" si="4"/>
        <v>919554</v>
      </c>
    </row>
    <row r="299" spans="1:6" ht="12.75">
      <c r="A299" s="41" t="s">
        <v>299</v>
      </c>
      <c r="B299" s="65" t="s">
        <v>293</v>
      </c>
      <c r="C299" s="76" t="s">
        <v>616</v>
      </c>
      <c r="D299" s="39">
        <v>919554</v>
      </c>
      <c r="E299" s="57" t="s">
        <v>1085</v>
      </c>
      <c r="F299" s="42">
        <f t="shared" si="4"/>
        <v>919554</v>
      </c>
    </row>
    <row r="300" spans="1:6" ht="12.75">
      <c r="A300" s="41" t="s">
        <v>363</v>
      </c>
      <c r="B300" s="65" t="s">
        <v>293</v>
      </c>
      <c r="C300" s="76" t="s">
        <v>617</v>
      </c>
      <c r="D300" s="39">
        <v>919554</v>
      </c>
      <c r="E300" s="57" t="s">
        <v>1085</v>
      </c>
      <c r="F300" s="42">
        <f t="shared" si="4"/>
        <v>919554</v>
      </c>
    </row>
    <row r="301" spans="1:6" ht="22.5">
      <c r="A301" s="41" t="s">
        <v>618</v>
      </c>
      <c r="B301" s="65" t="s">
        <v>293</v>
      </c>
      <c r="C301" s="76" t="s">
        <v>619</v>
      </c>
      <c r="D301" s="39">
        <v>150000</v>
      </c>
      <c r="E301" s="57" t="s">
        <v>1085</v>
      </c>
      <c r="F301" s="42">
        <f t="shared" si="4"/>
        <v>150000</v>
      </c>
    </row>
    <row r="302" spans="1:6" ht="12.75">
      <c r="A302" s="41" t="s">
        <v>297</v>
      </c>
      <c r="B302" s="65" t="s">
        <v>293</v>
      </c>
      <c r="C302" s="76" t="s">
        <v>620</v>
      </c>
      <c r="D302" s="39">
        <v>150000</v>
      </c>
      <c r="E302" s="57" t="s">
        <v>1085</v>
      </c>
      <c r="F302" s="42">
        <f t="shared" si="4"/>
        <v>150000</v>
      </c>
    </row>
    <row r="303" spans="1:6" ht="12.75">
      <c r="A303" s="41" t="s">
        <v>610</v>
      </c>
      <c r="B303" s="65" t="s">
        <v>293</v>
      </c>
      <c r="C303" s="76" t="s">
        <v>621</v>
      </c>
      <c r="D303" s="39">
        <v>150000</v>
      </c>
      <c r="E303" s="57" t="s">
        <v>1085</v>
      </c>
      <c r="F303" s="42">
        <f t="shared" si="4"/>
        <v>150000</v>
      </c>
    </row>
    <row r="304" spans="1:6" ht="12.75">
      <c r="A304" s="41" t="s">
        <v>622</v>
      </c>
      <c r="B304" s="65" t="s">
        <v>293</v>
      </c>
      <c r="C304" s="76" t="s">
        <v>623</v>
      </c>
      <c r="D304" s="39">
        <v>150000</v>
      </c>
      <c r="E304" s="57" t="s">
        <v>1085</v>
      </c>
      <c r="F304" s="42">
        <f t="shared" si="4"/>
        <v>150000</v>
      </c>
    </row>
    <row r="305" spans="1:6" ht="12.75">
      <c r="A305" s="41" t="s">
        <v>295</v>
      </c>
      <c r="B305" s="65" t="s">
        <v>293</v>
      </c>
      <c r="C305" s="76" t="s">
        <v>624</v>
      </c>
      <c r="D305" s="39">
        <v>554190</v>
      </c>
      <c r="E305" s="57">
        <v>354953.23</v>
      </c>
      <c r="F305" s="42">
        <f t="shared" si="4"/>
        <v>199236.77000000002</v>
      </c>
    </row>
    <row r="306" spans="1:6" ht="12.75">
      <c r="A306" s="41" t="s">
        <v>297</v>
      </c>
      <c r="B306" s="65" t="s">
        <v>293</v>
      </c>
      <c r="C306" s="76" t="s">
        <v>625</v>
      </c>
      <c r="D306" s="39">
        <v>554190</v>
      </c>
      <c r="E306" s="57">
        <v>354953.23</v>
      </c>
      <c r="F306" s="42">
        <f t="shared" si="4"/>
        <v>199236.77000000002</v>
      </c>
    </row>
    <row r="307" spans="1:6" ht="12.75">
      <c r="A307" s="41" t="s">
        <v>299</v>
      </c>
      <c r="B307" s="65" t="s">
        <v>293</v>
      </c>
      <c r="C307" s="76" t="s">
        <v>626</v>
      </c>
      <c r="D307" s="39">
        <v>554190</v>
      </c>
      <c r="E307" s="57">
        <v>354953.23</v>
      </c>
      <c r="F307" s="42">
        <f t="shared" si="4"/>
        <v>199236.77000000002</v>
      </c>
    </row>
    <row r="308" spans="1:6" ht="12.75">
      <c r="A308" s="41" t="s">
        <v>301</v>
      </c>
      <c r="B308" s="65" t="s">
        <v>293</v>
      </c>
      <c r="C308" s="76" t="s">
        <v>627</v>
      </c>
      <c r="D308" s="39">
        <v>425645</v>
      </c>
      <c r="E308" s="57">
        <v>273543.17</v>
      </c>
      <c r="F308" s="42">
        <f t="shared" si="4"/>
        <v>152101.83000000002</v>
      </c>
    </row>
    <row r="309" spans="1:6" ht="12.75">
      <c r="A309" s="41" t="s">
        <v>303</v>
      </c>
      <c r="B309" s="65" t="s">
        <v>293</v>
      </c>
      <c r="C309" s="76" t="s">
        <v>628</v>
      </c>
      <c r="D309" s="39">
        <v>128545</v>
      </c>
      <c r="E309" s="57">
        <v>81410.06</v>
      </c>
      <c r="F309" s="42">
        <f t="shared" si="4"/>
        <v>47134.94</v>
      </c>
    </row>
    <row r="310" spans="1:6" ht="22.5">
      <c r="A310" s="41" t="s">
        <v>310</v>
      </c>
      <c r="B310" s="65" t="s">
        <v>293</v>
      </c>
      <c r="C310" s="76" t="s">
        <v>629</v>
      </c>
      <c r="D310" s="39">
        <v>27710</v>
      </c>
      <c r="E310" s="57">
        <v>11776.38</v>
      </c>
      <c r="F310" s="42">
        <f t="shared" si="4"/>
        <v>15933.62</v>
      </c>
    </row>
    <row r="311" spans="1:6" ht="12.75">
      <c r="A311" s="41" t="s">
        <v>297</v>
      </c>
      <c r="B311" s="65" t="s">
        <v>293</v>
      </c>
      <c r="C311" s="76" t="s">
        <v>630</v>
      </c>
      <c r="D311" s="39">
        <v>2100</v>
      </c>
      <c r="E311" s="57">
        <v>2100</v>
      </c>
      <c r="F311" s="42" t="str">
        <f t="shared" si="4"/>
        <v>-</v>
      </c>
    </row>
    <row r="312" spans="1:6" ht="12.75">
      <c r="A312" s="41" t="s">
        <v>313</v>
      </c>
      <c r="B312" s="65" t="s">
        <v>293</v>
      </c>
      <c r="C312" s="76" t="s">
        <v>631</v>
      </c>
      <c r="D312" s="39">
        <v>2100</v>
      </c>
      <c r="E312" s="57">
        <v>2100</v>
      </c>
      <c r="F312" s="42" t="str">
        <f t="shared" si="4"/>
        <v>-</v>
      </c>
    </row>
    <row r="313" spans="1:6" ht="12.75">
      <c r="A313" s="41" t="s">
        <v>315</v>
      </c>
      <c r="B313" s="65" t="s">
        <v>293</v>
      </c>
      <c r="C313" s="76" t="s">
        <v>632</v>
      </c>
      <c r="D313" s="39">
        <v>2100</v>
      </c>
      <c r="E313" s="57">
        <v>2100</v>
      </c>
      <c r="F313" s="42" t="str">
        <f t="shared" si="4"/>
        <v>-</v>
      </c>
    </row>
    <row r="314" spans="1:6" ht="12.75">
      <c r="A314" s="41" t="s">
        <v>323</v>
      </c>
      <c r="B314" s="65" t="s">
        <v>293</v>
      </c>
      <c r="C314" s="76" t="s">
        <v>633</v>
      </c>
      <c r="D314" s="39">
        <v>25610</v>
      </c>
      <c r="E314" s="57">
        <v>9676.38</v>
      </c>
      <c r="F314" s="42">
        <f t="shared" si="4"/>
        <v>15933.62</v>
      </c>
    </row>
    <row r="315" spans="1:6" ht="12.75">
      <c r="A315" s="41" t="s">
        <v>325</v>
      </c>
      <c r="B315" s="65" t="s">
        <v>293</v>
      </c>
      <c r="C315" s="76" t="s">
        <v>634</v>
      </c>
      <c r="D315" s="39">
        <v>11110</v>
      </c>
      <c r="E315" s="57">
        <v>3676.38</v>
      </c>
      <c r="F315" s="42">
        <f t="shared" si="4"/>
        <v>7433.62</v>
      </c>
    </row>
    <row r="316" spans="1:6" ht="12.75">
      <c r="A316" s="41" t="s">
        <v>327</v>
      </c>
      <c r="B316" s="65" t="s">
        <v>293</v>
      </c>
      <c r="C316" s="76" t="s">
        <v>635</v>
      </c>
      <c r="D316" s="39">
        <v>14500</v>
      </c>
      <c r="E316" s="57">
        <v>6000</v>
      </c>
      <c r="F316" s="42">
        <f t="shared" si="4"/>
        <v>8500</v>
      </c>
    </row>
    <row r="317" spans="1:6" ht="22.5">
      <c r="A317" s="41" t="s">
        <v>618</v>
      </c>
      <c r="B317" s="65" t="s">
        <v>293</v>
      </c>
      <c r="C317" s="76" t="s">
        <v>636</v>
      </c>
      <c r="D317" s="39">
        <v>7399310</v>
      </c>
      <c r="E317" s="57">
        <v>5045570.61</v>
      </c>
      <c r="F317" s="42">
        <f t="shared" si="4"/>
        <v>2353739.3899999997</v>
      </c>
    </row>
    <row r="318" spans="1:6" ht="12.75">
      <c r="A318" s="41" t="s">
        <v>297</v>
      </c>
      <c r="B318" s="65" t="s">
        <v>293</v>
      </c>
      <c r="C318" s="76" t="s">
        <v>637</v>
      </c>
      <c r="D318" s="39">
        <v>7399310</v>
      </c>
      <c r="E318" s="57">
        <v>5045570.61</v>
      </c>
      <c r="F318" s="42">
        <f t="shared" si="4"/>
        <v>2353739.3899999997</v>
      </c>
    </row>
    <row r="319" spans="1:6" ht="12.75">
      <c r="A319" s="41" t="s">
        <v>610</v>
      </c>
      <c r="B319" s="65" t="s">
        <v>293</v>
      </c>
      <c r="C319" s="76" t="s">
        <v>638</v>
      </c>
      <c r="D319" s="39">
        <v>7399310</v>
      </c>
      <c r="E319" s="57">
        <v>5045570.61</v>
      </c>
      <c r="F319" s="42">
        <f t="shared" si="4"/>
        <v>2353739.3899999997</v>
      </c>
    </row>
    <row r="320" spans="1:6" ht="12.75">
      <c r="A320" s="41" t="s">
        <v>622</v>
      </c>
      <c r="B320" s="65" t="s">
        <v>293</v>
      </c>
      <c r="C320" s="76" t="s">
        <v>639</v>
      </c>
      <c r="D320" s="39">
        <v>7399310</v>
      </c>
      <c r="E320" s="57">
        <v>5045570.61</v>
      </c>
      <c r="F320" s="42">
        <f t="shared" si="4"/>
        <v>2353739.3899999997</v>
      </c>
    </row>
    <row r="321" spans="1:6" ht="12.75">
      <c r="A321" s="41" t="s">
        <v>640</v>
      </c>
      <c r="B321" s="65" t="s">
        <v>293</v>
      </c>
      <c r="C321" s="76" t="s">
        <v>641</v>
      </c>
      <c r="D321" s="39">
        <v>110990</v>
      </c>
      <c r="E321" s="57">
        <v>75848.33</v>
      </c>
      <c r="F321" s="42">
        <f t="shared" si="4"/>
        <v>35141.67</v>
      </c>
    </row>
    <row r="322" spans="1:6" ht="12.75">
      <c r="A322" s="41" t="s">
        <v>297</v>
      </c>
      <c r="B322" s="65" t="s">
        <v>293</v>
      </c>
      <c r="C322" s="76" t="s">
        <v>642</v>
      </c>
      <c r="D322" s="39">
        <v>110990</v>
      </c>
      <c r="E322" s="57">
        <v>75848.33</v>
      </c>
      <c r="F322" s="42">
        <f t="shared" si="4"/>
        <v>35141.67</v>
      </c>
    </row>
    <row r="323" spans="1:6" ht="12.75">
      <c r="A323" s="41" t="s">
        <v>313</v>
      </c>
      <c r="B323" s="65" t="s">
        <v>293</v>
      </c>
      <c r="C323" s="76" t="s">
        <v>643</v>
      </c>
      <c r="D323" s="39">
        <v>110990</v>
      </c>
      <c r="E323" s="57">
        <v>75848.33</v>
      </c>
      <c r="F323" s="42">
        <f t="shared" si="4"/>
        <v>35141.67</v>
      </c>
    </row>
    <row r="324" spans="1:6" ht="12.75">
      <c r="A324" s="41" t="s">
        <v>315</v>
      </c>
      <c r="B324" s="65" t="s">
        <v>293</v>
      </c>
      <c r="C324" s="76" t="s">
        <v>644</v>
      </c>
      <c r="D324" s="39">
        <v>24000</v>
      </c>
      <c r="E324" s="57">
        <v>10671.21</v>
      </c>
      <c r="F324" s="42">
        <f t="shared" si="4"/>
        <v>13328.79</v>
      </c>
    </row>
    <row r="325" spans="1:6" ht="12.75">
      <c r="A325" s="41" t="s">
        <v>321</v>
      </c>
      <c r="B325" s="65" t="s">
        <v>293</v>
      </c>
      <c r="C325" s="76" t="s">
        <v>645</v>
      </c>
      <c r="D325" s="39">
        <v>86990</v>
      </c>
      <c r="E325" s="57">
        <v>65177.12</v>
      </c>
      <c r="F325" s="42">
        <f t="shared" si="4"/>
        <v>21812.879999999997</v>
      </c>
    </row>
    <row r="326" spans="1:6" ht="12.75">
      <c r="A326" s="41" t="s">
        <v>640</v>
      </c>
      <c r="B326" s="65" t="s">
        <v>293</v>
      </c>
      <c r="C326" s="76" t="s">
        <v>646</v>
      </c>
      <c r="D326" s="39">
        <v>111146</v>
      </c>
      <c r="E326" s="57">
        <v>79390</v>
      </c>
      <c r="F326" s="42">
        <f t="shared" si="4"/>
        <v>31756</v>
      </c>
    </row>
    <row r="327" spans="1:6" ht="12.75">
      <c r="A327" s="41" t="s">
        <v>297</v>
      </c>
      <c r="B327" s="65" t="s">
        <v>293</v>
      </c>
      <c r="C327" s="76" t="s">
        <v>647</v>
      </c>
      <c r="D327" s="39">
        <v>111146</v>
      </c>
      <c r="E327" s="57">
        <v>79390</v>
      </c>
      <c r="F327" s="42">
        <f t="shared" si="4"/>
        <v>31756</v>
      </c>
    </row>
    <row r="328" spans="1:6" ht="12.75">
      <c r="A328" s="41" t="s">
        <v>313</v>
      </c>
      <c r="B328" s="65" t="s">
        <v>293</v>
      </c>
      <c r="C328" s="76" t="s">
        <v>648</v>
      </c>
      <c r="D328" s="39">
        <v>111146</v>
      </c>
      <c r="E328" s="57">
        <v>79390</v>
      </c>
      <c r="F328" s="42">
        <f t="shared" si="4"/>
        <v>31756</v>
      </c>
    </row>
    <row r="329" spans="1:6" ht="12.75">
      <c r="A329" s="41" t="s">
        <v>321</v>
      </c>
      <c r="B329" s="65" t="s">
        <v>293</v>
      </c>
      <c r="C329" s="76" t="s">
        <v>649</v>
      </c>
      <c r="D329" s="39">
        <v>111146</v>
      </c>
      <c r="E329" s="57">
        <v>79390</v>
      </c>
      <c r="F329" s="42">
        <f t="shared" si="4"/>
        <v>31756</v>
      </c>
    </row>
    <row r="330" spans="1:6" ht="12.75">
      <c r="A330" s="41" t="s">
        <v>650</v>
      </c>
      <c r="B330" s="65" t="s">
        <v>293</v>
      </c>
      <c r="C330" s="76" t="s">
        <v>651</v>
      </c>
      <c r="D330" s="39">
        <v>101333.95</v>
      </c>
      <c r="E330" s="57">
        <v>29920</v>
      </c>
      <c r="F330" s="42">
        <f t="shared" si="4"/>
        <v>71413.95</v>
      </c>
    </row>
    <row r="331" spans="1:6" ht="12.75">
      <c r="A331" s="41" t="s">
        <v>297</v>
      </c>
      <c r="B331" s="65" t="s">
        <v>293</v>
      </c>
      <c r="C331" s="76" t="s">
        <v>652</v>
      </c>
      <c r="D331" s="39">
        <v>101333.95</v>
      </c>
      <c r="E331" s="57">
        <v>29920</v>
      </c>
      <c r="F331" s="42">
        <f t="shared" si="4"/>
        <v>71413.95</v>
      </c>
    </row>
    <row r="332" spans="1:6" ht="12.75">
      <c r="A332" s="41" t="s">
        <v>610</v>
      </c>
      <c r="B332" s="65" t="s">
        <v>293</v>
      </c>
      <c r="C332" s="76" t="s">
        <v>653</v>
      </c>
      <c r="D332" s="39">
        <v>38938</v>
      </c>
      <c r="E332" s="57">
        <v>29920</v>
      </c>
      <c r="F332" s="42">
        <f t="shared" si="4"/>
        <v>9018</v>
      </c>
    </row>
    <row r="333" spans="1:6" ht="12.75">
      <c r="A333" s="41" t="s">
        <v>622</v>
      </c>
      <c r="B333" s="65" t="s">
        <v>293</v>
      </c>
      <c r="C333" s="76" t="s">
        <v>654</v>
      </c>
      <c r="D333" s="39">
        <v>38938</v>
      </c>
      <c r="E333" s="57">
        <v>29920</v>
      </c>
      <c r="F333" s="42">
        <f t="shared" si="4"/>
        <v>9018</v>
      </c>
    </row>
    <row r="334" spans="1:6" ht="12.75">
      <c r="A334" s="41" t="s">
        <v>332</v>
      </c>
      <c r="B334" s="65" t="s">
        <v>293</v>
      </c>
      <c r="C334" s="76" t="s">
        <v>655</v>
      </c>
      <c r="D334" s="39">
        <v>62395.95</v>
      </c>
      <c r="E334" s="57" t="s">
        <v>1085</v>
      </c>
      <c r="F334" s="42">
        <f t="shared" si="4"/>
        <v>62395.95</v>
      </c>
    </row>
    <row r="335" spans="1:6" ht="12.75">
      <c r="A335" s="41" t="s">
        <v>295</v>
      </c>
      <c r="B335" s="65" t="s">
        <v>293</v>
      </c>
      <c r="C335" s="76" t="s">
        <v>656</v>
      </c>
      <c r="D335" s="39">
        <v>1108400</v>
      </c>
      <c r="E335" s="57">
        <v>780423.51</v>
      </c>
      <c r="F335" s="42">
        <f aca="true" t="shared" si="5" ref="F335:F398">IF(OR(D335="-",E335=D335),"-",D335-IF(E335="-",0,E335))</f>
        <v>327976.49</v>
      </c>
    </row>
    <row r="336" spans="1:6" ht="12.75">
      <c r="A336" s="41" t="s">
        <v>297</v>
      </c>
      <c r="B336" s="65" t="s">
        <v>293</v>
      </c>
      <c r="C336" s="76" t="s">
        <v>657</v>
      </c>
      <c r="D336" s="39">
        <v>1108400</v>
      </c>
      <c r="E336" s="57">
        <v>780423.51</v>
      </c>
      <c r="F336" s="42">
        <f t="shared" si="5"/>
        <v>327976.49</v>
      </c>
    </row>
    <row r="337" spans="1:6" ht="12.75">
      <c r="A337" s="41" t="s">
        <v>299</v>
      </c>
      <c r="B337" s="65" t="s">
        <v>293</v>
      </c>
      <c r="C337" s="76" t="s">
        <v>658</v>
      </c>
      <c r="D337" s="39">
        <v>1108400</v>
      </c>
      <c r="E337" s="57">
        <v>780423.51</v>
      </c>
      <c r="F337" s="42">
        <f t="shared" si="5"/>
        <v>327976.49</v>
      </c>
    </row>
    <row r="338" spans="1:6" ht="12.75">
      <c r="A338" s="41" t="s">
        <v>301</v>
      </c>
      <c r="B338" s="65" t="s">
        <v>293</v>
      </c>
      <c r="C338" s="76" t="s">
        <v>659</v>
      </c>
      <c r="D338" s="39">
        <v>851300</v>
      </c>
      <c r="E338" s="57">
        <v>601246.96</v>
      </c>
      <c r="F338" s="42">
        <f t="shared" si="5"/>
        <v>250053.04000000004</v>
      </c>
    </row>
    <row r="339" spans="1:6" ht="12.75">
      <c r="A339" s="41" t="s">
        <v>303</v>
      </c>
      <c r="B339" s="65" t="s">
        <v>293</v>
      </c>
      <c r="C339" s="76" t="s">
        <v>660</v>
      </c>
      <c r="D339" s="39">
        <v>257100</v>
      </c>
      <c r="E339" s="57">
        <v>179176.55</v>
      </c>
      <c r="F339" s="42">
        <f t="shared" si="5"/>
        <v>77923.45000000001</v>
      </c>
    </row>
    <row r="340" spans="1:6" ht="22.5">
      <c r="A340" s="41" t="s">
        <v>359</v>
      </c>
      <c r="B340" s="65" t="s">
        <v>293</v>
      </c>
      <c r="C340" s="76" t="s">
        <v>661</v>
      </c>
      <c r="D340" s="39">
        <v>16800</v>
      </c>
      <c r="E340" s="57" t="s">
        <v>1085</v>
      </c>
      <c r="F340" s="42">
        <f t="shared" si="5"/>
        <v>16800</v>
      </c>
    </row>
    <row r="341" spans="1:6" ht="12.75">
      <c r="A341" s="41" t="s">
        <v>297</v>
      </c>
      <c r="B341" s="65" t="s">
        <v>293</v>
      </c>
      <c r="C341" s="76" t="s">
        <v>662</v>
      </c>
      <c r="D341" s="39">
        <v>16800</v>
      </c>
      <c r="E341" s="57" t="s">
        <v>1085</v>
      </c>
      <c r="F341" s="42">
        <f t="shared" si="5"/>
        <v>16800</v>
      </c>
    </row>
    <row r="342" spans="1:6" ht="12.75">
      <c r="A342" s="41" t="s">
        <v>299</v>
      </c>
      <c r="B342" s="65" t="s">
        <v>293</v>
      </c>
      <c r="C342" s="76" t="s">
        <v>663</v>
      </c>
      <c r="D342" s="39">
        <v>800</v>
      </c>
      <c r="E342" s="57" t="s">
        <v>1085</v>
      </c>
      <c r="F342" s="42">
        <f t="shared" si="5"/>
        <v>800</v>
      </c>
    </row>
    <row r="343" spans="1:6" ht="12.75">
      <c r="A343" s="41" t="s">
        <v>363</v>
      </c>
      <c r="B343" s="65" t="s">
        <v>293</v>
      </c>
      <c r="C343" s="76" t="s">
        <v>664</v>
      </c>
      <c r="D343" s="39">
        <v>800</v>
      </c>
      <c r="E343" s="57" t="s">
        <v>1085</v>
      </c>
      <c r="F343" s="42">
        <f t="shared" si="5"/>
        <v>800</v>
      </c>
    </row>
    <row r="344" spans="1:6" ht="12.75">
      <c r="A344" s="41" t="s">
        <v>313</v>
      </c>
      <c r="B344" s="65" t="s">
        <v>293</v>
      </c>
      <c r="C344" s="76" t="s">
        <v>665</v>
      </c>
      <c r="D344" s="39">
        <v>16000</v>
      </c>
      <c r="E344" s="57" t="s">
        <v>1085</v>
      </c>
      <c r="F344" s="42">
        <f t="shared" si="5"/>
        <v>16000</v>
      </c>
    </row>
    <row r="345" spans="1:6" ht="12.75">
      <c r="A345" s="41" t="s">
        <v>366</v>
      </c>
      <c r="B345" s="65" t="s">
        <v>293</v>
      </c>
      <c r="C345" s="76" t="s">
        <v>666</v>
      </c>
      <c r="D345" s="39">
        <v>4000</v>
      </c>
      <c r="E345" s="57" t="s">
        <v>1085</v>
      </c>
      <c r="F345" s="42">
        <f t="shared" si="5"/>
        <v>4000</v>
      </c>
    </row>
    <row r="346" spans="1:6" ht="12.75">
      <c r="A346" s="41" t="s">
        <v>321</v>
      </c>
      <c r="B346" s="65" t="s">
        <v>293</v>
      </c>
      <c r="C346" s="76" t="s">
        <v>667</v>
      </c>
      <c r="D346" s="39">
        <v>12000</v>
      </c>
      <c r="E346" s="57" t="s">
        <v>1085</v>
      </c>
      <c r="F346" s="42">
        <f t="shared" si="5"/>
        <v>12000</v>
      </c>
    </row>
    <row r="347" spans="1:6" ht="22.5">
      <c r="A347" s="41" t="s">
        <v>310</v>
      </c>
      <c r="B347" s="65" t="s">
        <v>293</v>
      </c>
      <c r="C347" s="76" t="s">
        <v>668</v>
      </c>
      <c r="D347" s="39">
        <v>94000</v>
      </c>
      <c r="E347" s="57">
        <v>19025</v>
      </c>
      <c r="F347" s="42">
        <f t="shared" si="5"/>
        <v>74975</v>
      </c>
    </row>
    <row r="348" spans="1:6" ht="12.75">
      <c r="A348" s="41" t="s">
        <v>297</v>
      </c>
      <c r="B348" s="65" t="s">
        <v>293</v>
      </c>
      <c r="C348" s="76" t="s">
        <v>669</v>
      </c>
      <c r="D348" s="39">
        <v>50600</v>
      </c>
      <c r="E348" s="57">
        <v>12675</v>
      </c>
      <c r="F348" s="42">
        <f t="shared" si="5"/>
        <v>37925</v>
      </c>
    </row>
    <row r="349" spans="1:6" ht="12.75">
      <c r="A349" s="41" t="s">
        <v>313</v>
      </c>
      <c r="B349" s="65" t="s">
        <v>293</v>
      </c>
      <c r="C349" s="76" t="s">
        <v>670</v>
      </c>
      <c r="D349" s="39">
        <v>50600</v>
      </c>
      <c r="E349" s="57">
        <v>12675</v>
      </c>
      <c r="F349" s="42">
        <f t="shared" si="5"/>
        <v>37925</v>
      </c>
    </row>
    <row r="350" spans="1:6" ht="12.75">
      <c r="A350" s="41" t="s">
        <v>315</v>
      </c>
      <c r="B350" s="65" t="s">
        <v>293</v>
      </c>
      <c r="C350" s="76" t="s">
        <v>671</v>
      </c>
      <c r="D350" s="39">
        <v>40600</v>
      </c>
      <c r="E350" s="57">
        <v>11675</v>
      </c>
      <c r="F350" s="42">
        <f t="shared" si="5"/>
        <v>28925</v>
      </c>
    </row>
    <row r="351" spans="1:6" ht="12.75">
      <c r="A351" s="41" t="s">
        <v>319</v>
      </c>
      <c r="B351" s="65" t="s">
        <v>293</v>
      </c>
      <c r="C351" s="76" t="s">
        <v>672</v>
      </c>
      <c r="D351" s="39">
        <v>10000</v>
      </c>
      <c r="E351" s="57">
        <v>1000</v>
      </c>
      <c r="F351" s="42">
        <f t="shared" si="5"/>
        <v>9000</v>
      </c>
    </row>
    <row r="352" spans="1:6" ht="12.75">
      <c r="A352" s="41" t="s">
        <v>323</v>
      </c>
      <c r="B352" s="65" t="s">
        <v>293</v>
      </c>
      <c r="C352" s="76" t="s">
        <v>673</v>
      </c>
      <c r="D352" s="39">
        <v>43400</v>
      </c>
      <c r="E352" s="57">
        <v>6350</v>
      </c>
      <c r="F352" s="42">
        <f t="shared" si="5"/>
        <v>37050</v>
      </c>
    </row>
    <row r="353" spans="1:6" ht="12.75">
      <c r="A353" s="41" t="s">
        <v>325</v>
      </c>
      <c r="B353" s="65" t="s">
        <v>293</v>
      </c>
      <c r="C353" s="76" t="s">
        <v>674</v>
      </c>
      <c r="D353" s="39">
        <v>18000</v>
      </c>
      <c r="E353" s="57" t="s">
        <v>1085</v>
      </c>
      <c r="F353" s="42">
        <f t="shared" si="5"/>
        <v>18000</v>
      </c>
    </row>
    <row r="354" spans="1:6" ht="12.75">
      <c r="A354" s="41" t="s">
        <v>327</v>
      </c>
      <c r="B354" s="65" t="s">
        <v>293</v>
      </c>
      <c r="C354" s="76" t="s">
        <v>675</v>
      </c>
      <c r="D354" s="39">
        <v>25400</v>
      </c>
      <c r="E354" s="57">
        <v>6350</v>
      </c>
      <c r="F354" s="42">
        <f t="shared" si="5"/>
        <v>19050</v>
      </c>
    </row>
    <row r="355" spans="1:6" ht="12.75">
      <c r="A355" s="41" t="s">
        <v>295</v>
      </c>
      <c r="B355" s="65" t="s">
        <v>293</v>
      </c>
      <c r="C355" s="76" t="s">
        <v>676</v>
      </c>
      <c r="D355" s="39">
        <v>13494995.49</v>
      </c>
      <c r="E355" s="57">
        <v>10379980.94</v>
      </c>
      <c r="F355" s="42">
        <f t="shared" si="5"/>
        <v>3115014.5500000007</v>
      </c>
    </row>
    <row r="356" spans="1:6" ht="12.75">
      <c r="A356" s="41" t="s">
        <v>297</v>
      </c>
      <c r="B356" s="65" t="s">
        <v>293</v>
      </c>
      <c r="C356" s="76" t="s">
        <v>677</v>
      </c>
      <c r="D356" s="39">
        <v>13494995.49</v>
      </c>
      <c r="E356" s="57">
        <v>10379980.94</v>
      </c>
      <c r="F356" s="42">
        <f t="shared" si="5"/>
        <v>3115014.5500000007</v>
      </c>
    </row>
    <row r="357" spans="1:6" ht="12.75">
      <c r="A357" s="41" t="s">
        <v>299</v>
      </c>
      <c r="B357" s="65" t="s">
        <v>293</v>
      </c>
      <c r="C357" s="76" t="s">
        <v>678</v>
      </c>
      <c r="D357" s="39">
        <v>13494995.49</v>
      </c>
      <c r="E357" s="57">
        <v>10379980.94</v>
      </c>
      <c r="F357" s="42">
        <f t="shared" si="5"/>
        <v>3115014.5500000007</v>
      </c>
    </row>
    <row r="358" spans="1:6" ht="12.75">
      <c r="A358" s="41" t="s">
        <v>301</v>
      </c>
      <c r="B358" s="65" t="s">
        <v>293</v>
      </c>
      <c r="C358" s="76" t="s">
        <v>679</v>
      </c>
      <c r="D358" s="39">
        <v>10550679.34</v>
      </c>
      <c r="E358" s="57">
        <v>8037639.06</v>
      </c>
      <c r="F358" s="42">
        <f t="shared" si="5"/>
        <v>2513040.2800000003</v>
      </c>
    </row>
    <row r="359" spans="1:6" ht="12.75">
      <c r="A359" s="41" t="s">
        <v>303</v>
      </c>
      <c r="B359" s="65" t="s">
        <v>293</v>
      </c>
      <c r="C359" s="76" t="s">
        <v>680</v>
      </c>
      <c r="D359" s="39">
        <v>2944316.15</v>
      </c>
      <c r="E359" s="57">
        <v>2342341.88</v>
      </c>
      <c r="F359" s="42">
        <f t="shared" si="5"/>
        <v>601974.27</v>
      </c>
    </row>
    <row r="360" spans="1:6" ht="22.5">
      <c r="A360" s="41" t="s">
        <v>359</v>
      </c>
      <c r="B360" s="65" t="s">
        <v>293</v>
      </c>
      <c r="C360" s="76" t="s">
        <v>681</v>
      </c>
      <c r="D360" s="39">
        <v>1000</v>
      </c>
      <c r="E360" s="57" t="s">
        <v>1085</v>
      </c>
      <c r="F360" s="42">
        <f t="shared" si="5"/>
        <v>1000</v>
      </c>
    </row>
    <row r="361" spans="1:6" ht="12.75">
      <c r="A361" s="41" t="s">
        <v>297</v>
      </c>
      <c r="B361" s="65" t="s">
        <v>293</v>
      </c>
      <c r="C361" s="76" t="s">
        <v>682</v>
      </c>
      <c r="D361" s="39">
        <v>1000</v>
      </c>
      <c r="E361" s="57" t="s">
        <v>1085</v>
      </c>
      <c r="F361" s="42">
        <f t="shared" si="5"/>
        <v>1000</v>
      </c>
    </row>
    <row r="362" spans="1:6" ht="12.75">
      <c r="A362" s="41" t="s">
        <v>299</v>
      </c>
      <c r="B362" s="65" t="s">
        <v>293</v>
      </c>
      <c r="C362" s="76" t="s">
        <v>683</v>
      </c>
      <c r="D362" s="39">
        <v>1000</v>
      </c>
      <c r="E362" s="57" t="s">
        <v>1085</v>
      </c>
      <c r="F362" s="42">
        <f t="shared" si="5"/>
        <v>1000</v>
      </c>
    </row>
    <row r="363" spans="1:6" ht="12.75">
      <c r="A363" s="41" t="s">
        <v>363</v>
      </c>
      <c r="B363" s="65" t="s">
        <v>293</v>
      </c>
      <c r="C363" s="76" t="s">
        <v>684</v>
      </c>
      <c r="D363" s="39">
        <v>1000</v>
      </c>
      <c r="E363" s="57" t="s">
        <v>1085</v>
      </c>
      <c r="F363" s="42">
        <f t="shared" si="5"/>
        <v>1000</v>
      </c>
    </row>
    <row r="364" spans="1:6" ht="22.5">
      <c r="A364" s="41" t="s">
        <v>310</v>
      </c>
      <c r="B364" s="65" t="s">
        <v>293</v>
      </c>
      <c r="C364" s="76" t="s">
        <v>685</v>
      </c>
      <c r="D364" s="39">
        <v>1477415</v>
      </c>
      <c r="E364" s="57">
        <v>640651.61</v>
      </c>
      <c r="F364" s="42">
        <f t="shared" si="5"/>
        <v>836763.39</v>
      </c>
    </row>
    <row r="365" spans="1:6" ht="12.75">
      <c r="A365" s="41" t="s">
        <v>297</v>
      </c>
      <c r="B365" s="65" t="s">
        <v>293</v>
      </c>
      <c r="C365" s="76" t="s">
        <v>686</v>
      </c>
      <c r="D365" s="39">
        <v>1364255</v>
      </c>
      <c r="E365" s="57">
        <v>580140.61</v>
      </c>
      <c r="F365" s="42">
        <f t="shared" si="5"/>
        <v>784114.39</v>
      </c>
    </row>
    <row r="366" spans="1:6" ht="12.75">
      <c r="A366" s="41" t="s">
        <v>313</v>
      </c>
      <c r="B366" s="65" t="s">
        <v>293</v>
      </c>
      <c r="C366" s="76" t="s">
        <v>687</v>
      </c>
      <c r="D366" s="39">
        <v>1364255</v>
      </c>
      <c r="E366" s="57">
        <v>580140.61</v>
      </c>
      <c r="F366" s="42">
        <f t="shared" si="5"/>
        <v>784114.39</v>
      </c>
    </row>
    <row r="367" spans="1:6" ht="12.75">
      <c r="A367" s="41" t="s">
        <v>315</v>
      </c>
      <c r="B367" s="65" t="s">
        <v>293</v>
      </c>
      <c r="C367" s="76" t="s">
        <v>688</v>
      </c>
      <c r="D367" s="39">
        <v>293240</v>
      </c>
      <c r="E367" s="57">
        <v>190721.49</v>
      </c>
      <c r="F367" s="42">
        <f t="shared" si="5"/>
        <v>102518.51000000001</v>
      </c>
    </row>
    <row r="368" spans="1:6" ht="12.75">
      <c r="A368" s="41" t="s">
        <v>317</v>
      </c>
      <c r="B368" s="65" t="s">
        <v>293</v>
      </c>
      <c r="C368" s="76" t="s">
        <v>689</v>
      </c>
      <c r="D368" s="39">
        <v>2000</v>
      </c>
      <c r="E368" s="57" t="s">
        <v>1085</v>
      </c>
      <c r="F368" s="42">
        <f t="shared" si="5"/>
        <v>2000</v>
      </c>
    </row>
    <row r="369" spans="1:6" ht="12.75">
      <c r="A369" s="41" t="s">
        <v>319</v>
      </c>
      <c r="B369" s="65" t="s">
        <v>293</v>
      </c>
      <c r="C369" s="76" t="s">
        <v>690</v>
      </c>
      <c r="D369" s="39">
        <v>82840</v>
      </c>
      <c r="E369" s="57">
        <v>39920</v>
      </c>
      <c r="F369" s="42">
        <f t="shared" si="5"/>
        <v>42920</v>
      </c>
    </row>
    <row r="370" spans="1:6" ht="12.75">
      <c r="A370" s="41" t="s">
        <v>321</v>
      </c>
      <c r="B370" s="65" t="s">
        <v>293</v>
      </c>
      <c r="C370" s="76" t="s">
        <v>691</v>
      </c>
      <c r="D370" s="39">
        <v>986175</v>
      </c>
      <c r="E370" s="57">
        <v>349499.12</v>
      </c>
      <c r="F370" s="42">
        <f t="shared" si="5"/>
        <v>636675.88</v>
      </c>
    </row>
    <row r="371" spans="1:6" ht="12.75">
      <c r="A371" s="41" t="s">
        <v>323</v>
      </c>
      <c r="B371" s="65" t="s">
        <v>293</v>
      </c>
      <c r="C371" s="76" t="s">
        <v>692</v>
      </c>
      <c r="D371" s="39">
        <v>113160</v>
      </c>
      <c r="E371" s="57">
        <v>60511</v>
      </c>
      <c r="F371" s="42">
        <f t="shared" si="5"/>
        <v>52649</v>
      </c>
    </row>
    <row r="372" spans="1:6" ht="12.75">
      <c r="A372" s="41" t="s">
        <v>325</v>
      </c>
      <c r="B372" s="65" t="s">
        <v>293</v>
      </c>
      <c r="C372" s="76" t="s">
        <v>693</v>
      </c>
      <c r="D372" s="39">
        <v>5000</v>
      </c>
      <c r="E372" s="57">
        <v>4050</v>
      </c>
      <c r="F372" s="42">
        <f t="shared" si="5"/>
        <v>950</v>
      </c>
    </row>
    <row r="373" spans="1:6" ht="12.75">
      <c r="A373" s="41" t="s">
        <v>327</v>
      </c>
      <c r="B373" s="65" t="s">
        <v>293</v>
      </c>
      <c r="C373" s="76" t="s">
        <v>694</v>
      </c>
      <c r="D373" s="39">
        <v>108160</v>
      </c>
      <c r="E373" s="57">
        <v>56461</v>
      </c>
      <c r="F373" s="42">
        <f t="shared" si="5"/>
        <v>51699</v>
      </c>
    </row>
    <row r="374" spans="1:6" ht="12.75">
      <c r="A374" s="41" t="s">
        <v>338</v>
      </c>
      <c r="B374" s="65" t="s">
        <v>293</v>
      </c>
      <c r="C374" s="76" t="s">
        <v>695</v>
      </c>
      <c r="D374" s="39">
        <v>3000</v>
      </c>
      <c r="E374" s="57">
        <v>744.69</v>
      </c>
      <c r="F374" s="42">
        <f t="shared" si="5"/>
        <v>2255.31</v>
      </c>
    </row>
    <row r="375" spans="1:6" ht="12.75">
      <c r="A375" s="41" t="s">
        <v>297</v>
      </c>
      <c r="B375" s="65" t="s">
        <v>293</v>
      </c>
      <c r="C375" s="76" t="s">
        <v>696</v>
      </c>
      <c r="D375" s="39">
        <v>3000</v>
      </c>
      <c r="E375" s="57">
        <v>744.69</v>
      </c>
      <c r="F375" s="42">
        <f t="shared" si="5"/>
        <v>2255.31</v>
      </c>
    </row>
    <row r="376" spans="1:6" ht="12.75">
      <c r="A376" s="41" t="s">
        <v>332</v>
      </c>
      <c r="B376" s="65" t="s">
        <v>293</v>
      </c>
      <c r="C376" s="76" t="s">
        <v>697</v>
      </c>
      <c r="D376" s="39">
        <v>3000</v>
      </c>
      <c r="E376" s="57">
        <v>744.69</v>
      </c>
      <c r="F376" s="42">
        <f t="shared" si="5"/>
        <v>2255.31</v>
      </c>
    </row>
    <row r="377" spans="1:6" ht="12.75">
      <c r="A377" s="41" t="s">
        <v>698</v>
      </c>
      <c r="B377" s="65" t="s">
        <v>293</v>
      </c>
      <c r="C377" s="76" t="s">
        <v>699</v>
      </c>
      <c r="D377" s="39">
        <v>1000000</v>
      </c>
      <c r="E377" s="57" t="s">
        <v>1085</v>
      </c>
      <c r="F377" s="42">
        <f t="shared" si="5"/>
        <v>1000000</v>
      </c>
    </row>
    <row r="378" spans="1:6" ht="12.75">
      <c r="A378" s="41" t="s">
        <v>297</v>
      </c>
      <c r="B378" s="65" t="s">
        <v>293</v>
      </c>
      <c r="C378" s="76" t="s">
        <v>700</v>
      </c>
      <c r="D378" s="39">
        <v>1000000</v>
      </c>
      <c r="E378" s="57" t="s">
        <v>1085</v>
      </c>
      <c r="F378" s="42">
        <f t="shared" si="5"/>
        <v>1000000</v>
      </c>
    </row>
    <row r="379" spans="1:6" ht="12.75">
      <c r="A379" s="41" t="s">
        <v>332</v>
      </c>
      <c r="B379" s="65" t="s">
        <v>293</v>
      </c>
      <c r="C379" s="76" t="s">
        <v>701</v>
      </c>
      <c r="D379" s="39">
        <v>1000000</v>
      </c>
      <c r="E379" s="57" t="s">
        <v>1085</v>
      </c>
      <c r="F379" s="42">
        <f t="shared" si="5"/>
        <v>1000000</v>
      </c>
    </row>
    <row r="380" spans="1:6" ht="12.75">
      <c r="A380" s="41" t="s">
        <v>332</v>
      </c>
      <c r="B380" s="65" t="s">
        <v>293</v>
      </c>
      <c r="C380" s="76" t="s">
        <v>702</v>
      </c>
      <c r="D380" s="39">
        <v>1421807.27</v>
      </c>
      <c r="E380" s="57">
        <v>5352.33</v>
      </c>
      <c r="F380" s="42">
        <f t="shared" si="5"/>
        <v>1416454.94</v>
      </c>
    </row>
    <row r="381" spans="1:6" ht="12.75">
      <c r="A381" s="41" t="s">
        <v>297</v>
      </c>
      <c r="B381" s="65" t="s">
        <v>293</v>
      </c>
      <c r="C381" s="76" t="s">
        <v>703</v>
      </c>
      <c r="D381" s="39">
        <v>1421807.27</v>
      </c>
      <c r="E381" s="57">
        <v>5352.33</v>
      </c>
      <c r="F381" s="42">
        <f t="shared" si="5"/>
        <v>1416454.94</v>
      </c>
    </row>
    <row r="382" spans="1:6" ht="12.75">
      <c r="A382" s="41" t="s">
        <v>704</v>
      </c>
      <c r="B382" s="65" t="s">
        <v>293</v>
      </c>
      <c r="C382" s="76" t="s">
        <v>705</v>
      </c>
      <c r="D382" s="39">
        <v>1421807.27</v>
      </c>
      <c r="E382" s="57">
        <v>5352.33</v>
      </c>
      <c r="F382" s="42">
        <f t="shared" si="5"/>
        <v>1416454.94</v>
      </c>
    </row>
    <row r="383" spans="1:6" ht="12.75">
      <c r="A383" s="41" t="s">
        <v>706</v>
      </c>
      <c r="B383" s="65" t="s">
        <v>293</v>
      </c>
      <c r="C383" s="76" t="s">
        <v>707</v>
      </c>
      <c r="D383" s="39">
        <v>1421807.27</v>
      </c>
      <c r="E383" s="57">
        <v>5352.33</v>
      </c>
      <c r="F383" s="42">
        <f t="shared" si="5"/>
        <v>1416454.94</v>
      </c>
    </row>
    <row r="384" spans="1:6" ht="22.5">
      <c r="A384" s="41" t="s">
        <v>708</v>
      </c>
      <c r="B384" s="65" t="s">
        <v>293</v>
      </c>
      <c r="C384" s="76" t="s">
        <v>709</v>
      </c>
      <c r="D384" s="39">
        <v>9245770</v>
      </c>
      <c r="E384" s="57">
        <v>6168673.75</v>
      </c>
      <c r="F384" s="42">
        <f t="shared" si="5"/>
        <v>3077096.25</v>
      </c>
    </row>
    <row r="385" spans="1:6" ht="12.75">
      <c r="A385" s="41" t="s">
        <v>297</v>
      </c>
      <c r="B385" s="65" t="s">
        <v>293</v>
      </c>
      <c r="C385" s="76" t="s">
        <v>710</v>
      </c>
      <c r="D385" s="39">
        <v>9245770</v>
      </c>
      <c r="E385" s="57">
        <v>6168673.75</v>
      </c>
      <c r="F385" s="42">
        <f t="shared" si="5"/>
        <v>3077096.25</v>
      </c>
    </row>
    <row r="386" spans="1:6" ht="12.75">
      <c r="A386" s="41" t="s">
        <v>711</v>
      </c>
      <c r="B386" s="65" t="s">
        <v>293</v>
      </c>
      <c r="C386" s="76" t="s">
        <v>712</v>
      </c>
      <c r="D386" s="39">
        <v>9245770</v>
      </c>
      <c r="E386" s="57">
        <v>6168673.75</v>
      </c>
      <c r="F386" s="42">
        <f t="shared" si="5"/>
        <v>3077096.25</v>
      </c>
    </row>
    <row r="387" spans="1:6" ht="22.5">
      <c r="A387" s="41" t="s">
        <v>713</v>
      </c>
      <c r="B387" s="65" t="s">
        <v>293</v>
      </c>
      <c r="C387" s="76" t="s">
        <v>714</v>
      </c>
      <c r="D387" s="39">
        <v>9245770</v>
      </c>
      <c r="E387" s="57">
        <v>6168673.75</v>
      </c>
      <c r="F387" s="42">
        <f t="shared" si="5"/>
        <v>3077096.25</v>
      </c>
    </row>
    <row r="388" spans="1:6" ht="22.5">
      <c r="A388" s="41" t="s">
        <v>310</v>
      </c>
      <c r="B388" s="65" t="s">
        <v>293</v>
      </c>
      <c r="C388" s="76" t="s">
        <v>715</v>
      </c>
      <c r="D388" s="39">
        <v>20378845.98</v>
      </c>
      <c r="E388" s="57">
        <v>13029639.01</v>
      </c>
      <c r="F388" s="42">
        <f t="shared" si="5"/>
        <v>7349206.970000001</v>
      </c>
    </row>
    <row r="389" spans="1:6" ht="12.75">
      <c r="A389" s="41" t="s">
        <v>297</v>
      </c>
      <c r="B389" s="65" t="s">
        <v>293</v>
      </c>
      <c r="C389" s="76" t="s">
        <v>716</v>
      </c>
      <c r="D389" s="39">
        <v>8322902.3</v>
      </c>
      <c r="E389" s="57">
        <v>6943149.89</v>
      </c>
      <c r="F389" s="42">
        <f t="shared" si="5"/>
        <v>1379752.4100000001</v>
      </c>
    </row>
    <row r="390" spans="1:6" ht="12.75">
      <c r="A390" s="41" t="s">
        <v>313</v>
      </c>
      <c r="B390" s="65" t="s">
        <v>293</v>
      </c>
      <c r="C390" s="76" t="s">
        <v>717</v>
      </c>
      <c r="D390" s="39">
        <v>8322902.3</v>
      </c>
      <c r="E390" s="57">
        <v>6943149.89</v>
      </c>
      <c r="F390" s="42">
        <f t="shared" si="5"/>
        <v>1379752.4100000001</v>
      </c>
    </row>
    <row r="391" spans="1:6" ht="12.75">
      <c r="A391" s="41" t="s">
        <v>315</v>
      </c>
      <c r="B391" s="65" t="s">
        <v>293</v>
      </c>
      <c r="C391" s="76" t="s">
        <v>718</v>
      </c>
      <c r="D391" s="39">
        <v>151000</v>
      </c>
      <c r="E391" s="57">
        <v>3793.39</v>
      </c>
      <c r="F391" s="42">
        <f t="shared" si="5"/>
        <v>147206.61</v>
      </c>
    </row>
    <row r="392" spans="1:6" ht="12.75">
      <c r="A392" s="41" t="s">
        <v>317</v>
      </c>
      <c r="B392" s="65" t="s">
        <v>293</v>
      </c>
      <c r="C392" s="76" t="s">
        <v>719</v>
      </c>
      <c r="D392" s="39">
        <v>7821574.3</v>
      </c>
      <c r="E392" s="57">
        <v>6886909.88</v>
      </c>
      <c r="F392" s="42">
        <f t="shared" si="5"/>
        <v>934664.4199999999</v>
      </c>
    </row>
    <row r="393" spans="1:6" ht="12.75">
      <c r="A393" s="41" t="s">
        <v>319</v>
      </c>
      <c r="B393" s="65" t="s">
        <v>293</v>
      </c>
      <c r="C393" s="76" t="s">
        <v>720</v>
      </c>
      <c r="D393" s="39">
        <v>97328</v>
      </c>
      <c r="E393" s="57">
        <v>40577.5</v>
      </c>
      <c r="F393" s="42">
        <f t="shared" si="5"/>
        <v>56750.5</v>
      </c>
    </row>
    <row r="394" spans="1:6" ht="12.75">
      <c r="A394" s="41" t="s">
        <v>321</v>
      </c>
      <c r="B394" s="65" t="s">
        <v>293</v>
      </c>
      <c r="C394" s="76" t="s">
        <v>721</v>
      </c>
      <c r="D394" s="39">
        <v>253000</v>
      </c>
      <c r="E394" s="57">
        <v>11869.12</v>
      </c>
      <c r="F394" s="42">
        <f t="shared" si="5"/>
        <v>241130.88</v>
      </c>
    </row>
    <row r="395" spans="1:6" ht="12.75">
      <c r="A395" s="41" t="s">
        <v>323</v>
      </c>
      <c r="B395" s="65" t="s">
        <v>293</v>
      </c>
      <c r="C395" s="76" t="s">
        <v>722</v>
      </c>
      <c r="D395" s="39">
        <v>12055943.68</v>
      </c>
      <c r="E395" s="57">
        <v>6086489.12</v>
      </c>
      <c r="F395" s="42">
        <f t="shared" si="5"/>
        <v>5969454.56</v>
      </c>
    </row>
    <row r="396" spans="1:6" ht="12.75">
      <c r="A396" s="41" t="s">
        <v>327</v>
      </c>
      <c r="B396" s="65" t="s">
        <v>293</v>
      </c>
      <c r="C396" s="76" t="s">
        <v>723</v>
      </c>
      <c r="D396" s="39">
        <v>12055943.68</v>
      </c>
      <c r="E396" s="57">
        <v>6086489.12</v>
      </c>
      <c r="F396" s="42">
        <f t="shared" si="5"/>
        <v>5969454.56</v>
      </c>
    </row>
    <row r="397" spans="1:6" ht="12.75">
      <c r="A397" s="41" t="s">
        <v>334</v>
      </c>
      <c r="B397" s="65" t="s">
        <v>293</v>
      </c>
      <c r="C397" s="76" t="s">
        <v>724</v>
      </c>
      <c r="D397" s="39">
        <v>23383.6</v>
      </c>
      <c r="E397" s="57" t="s">
        <v>1085</v>
      </c>
      <c r="F397" s="42">
        <f t="shared" si="5"/>
        <v>23383.6</v>
      </c>
    </row>
    <row r="398" spans="1:6" ht="12.75">
      <c r="A398" s="41" t="s">
        <v>297</v>
      </c>
      <c r="B398" s="65" t="s">
        <v>293</v>
      </c>
      <c r="C398" s="76" t="s">
        <v>725</v>
      </c>
      <c r="D398" s="39">
        <v>23383.6</v>
      </c>
      <c r="E398" s="57" t="s">
        <v>1085</v>
      </c>
      <c r="F398" s="42">
        <f t="shared" si="5"/>
        <v>23383.6</v>
      </c>
    </row>
    <row r="399" spans="1:6" ht="12.75">
      <c r="A399" s="41" t="s">
        <v>332</v>
      </c>
      <c r="B399" s="65" t="s">
        <v>293</v>
      </c>
      <c r="C399" s="76" t="s">
        <v>726</v>
      </c>
      <c r="D399" s="39">
        <v>23383.6</v>
      </c>
      <c r="E399" s="57" t="s">
        <v>1085</v>
      </c>
      <c r="F399" s="42">
        <f aca="true" t="shared" si="6" ref="F399:F462">IF(OR(D399="-",E399=D399),"-",D399-IF(E399="-",0,E399))</f>
        <v>23383.6</v>
      </c>
    </row>
    <row r="400" spans="1:6" ht="12.75">
      <c r="A400" s="41" t="s">
        <v>338</v>
      </c>
      <c r="B400" s="65" t="s">
        <v>293</v>
      </c>
      <c r="C400" s="76" t="s">
        <v>727</v>
      </c>
      <c r="D400" s="39">
        <v>1616.4</v>
      </c>
      <c r="E400" s="57">
        <v>385.05</v>
      </c>
      <c r="F400" s="42">
        <f t="shared" si="6"/>
        <v>1231.3500000000001</v>
      </c>
    </row>
    <row r="401" spans="1:6" ht="12.75">
      <c r="A401" s="41" t="s">
        <v>297</v>
      </c>
      <c r="B401" s="65" t="s">
        <v>293</v>
      </c>
      <c r="C401" s="76" t="s">
        <v>728</v>
      </c>
      <c r="D401" s="39">
        <v>1616.4</v>
      </c>
      <c r="E401" s="57">
        <v>385.05</v>
      </c>
      <c r="F401" s="42">
        <f t="shared" si="6"/>
        <v>1231.3500000000001</v>
      </c>
    </row>
    <row r="402" spans="1:6" ht="12.75">
      <c r="A402" s="41" t="s">
        <v>332</v>
      </c>
      <c r="B402" s="65" t="s">
        <v>293</v>
      </c>
      <c r="C402" s="76" t="s">
        <v>729</v>
      </c>
      <c r="D402" s="39">
        <v>1616.4</v>
      </c>
      <c r="E402" s="57">
        <v>385.05</v>
      </c>
      <c r="F402" s="42">
        <f t="shared" si="6"/>
        <v>1231.3500000000001</v>
      </c>
    </row>
    <row r="403" spans="1:6" ht="12.75">
      <c r="A403" s="41" t="s">
        <v>503</v>
      </c>
      <c r="B403" s="65" t="s">
        <v>293</v>
      </c>
      <c r="C403" s="76" t="s">
        <v>730</v>
      </c>
      <c r="D403" s="39">
        <v>94322700</v>
      </c>
      <c r="E403" s="57">
        <v>70683968.04</v>
      </c>
      <c r="F403" s="42">
        <f t="shared" si="6"/>
        <v>23638731.959999993</v>
      </c>
    </row>
    <row r="404" spans="1:6" ht="12.75">
      <c r="A404" s="41" t="s">
        <v>297</v>
      </c>
      <c r="B404" s="65" t="s">
        <v>293</v>
      </c>
      <c r="C404" s="76" t="s">
        <v>731</v>
      </c>
      <c r="D404" s="39">
        <v>94322700</v>
      </c>
      <c r="E404" s="57">
        <v>70683968.04</v>
      </c>
      <c r="F404" s="42">
        <f t="shared" si="6"/>
        <v>23638731.959999993</v>
      </c>
    </row>
    <row r="405" spans="1:6" ht="12.75">
      <c r="A405" s="41" t="s">
        <v>299</v>
      </c>
      <c r="B405" s="65" t="s">
        <v>293</v>
      </c>
      <c r="C405" s="76" t="s">
        <v>732</v>
      </c>
      <c r="D405" s="39">
        <v>94322700</v>
      </c>
      <c r="E405" s="57">
        <v>70683968.04</v>
      </c>
      <c r="F405" s="42">
        <f t="shared" si="6"/>
        <v>23638731.959999993</v>
      </c>
    </row>
    <row r="406" spans="1:6" ht="12.75">
      <c r="A406" s="41" t="s">
        <v>301</v>
      </c>
      <c r="B406" s="65" t="s">
        <v>293</v>
      </c>
      <c r="C406" s="76" t="s">
        <v>733</v>
      </c>
      <c r="D406" s="39">
        <v>72240296</v>
      </c>
      <c r="E406" s="57">
        <v>53651317</v>
      </c>
      <c r="F406" s="42">
        <f t="shared" si="6"/>
        <v>18588979</v>
      </c>
    </row>
    <row r="407" spans="1:6" ht="12.75">
      <c r="A407" s="41" t="s">
        <v>303</v>
      </c>
      <c r="B407" s="65" t="s">
        <v>293</v>
      </c>
      <c r="C407" s="76" t="s">
        <v>734</v>
      </c>
      <c r="D407" s="39">
        <v>22082404</v>
      </c>
      <c r="E407" s="57">
        <v>17032651.04</v>
      </c>
      <c r="F407" s="42">
        <f t="shared" si="6"/>
        <v>5049752.960000001</v>
      </c>
    </row>
    <row r="408" spans="1:6" ht="22.5">
      <c r="A408" s="41" t="s">
        <v>310</v>
      </c>
      <c r="B408" s="65" t="s">
        <v>293</v>
      </c>
      <c r="C408" s="76" t="s">
        <v>735</v>
      </c>
      <c r="D408" s="39">
        <v>726000</v>
      </c>
      <c r="E408" s="57">
        <v>726000</v>
      </c>
      <c r="F408" s="42" t="str">
        <f t="shared" si="6"/>
        <v>-</v>
      </c>
    </row>
    <row r="409" spans="1:6" ht="12.75">
      <c r="A409" s="41" t="s">
        <v>323</v>
      </c>
      <c r="B409" s="65" t="s">
        <v>293</v>
      </c>
      <c r="C409" s="76" t="s">
        <v>736</v>
      </c>
      <c r="D409" s="39">
        <v>726000</v>
      </c>
      <c r="E409" s="57">
        <v>726000</v>
      </c>
      <c r="F409" s="42" t="str">
        <f t="shared" si="6"/>
        <v>-</v>
      </c>
    </row>
    <row r="410" spans="1:6" ht="12.75">
      <c r="A410" s="41" t="s">
        <v>325</v>
      </c>
      <c r="B410" s="65" t="s">
        <v>293</v>
      </c>
      <c r="C410" s="76" t="s">
        <v>737</v>
      </c>
      <c r="D410" s="39">
        <v>726000</v>
      </c>
      <c r="E410" s="57">
        <v>726000</v>
      </c>
      <c r="F410" s="42" t="str">
        <f t="shared" si="6"/>
        <v>-</v>
      </c>
    </row>
    <row r="411" spans="1:6" ht="33.75">
      <c r="A411" s="41" t="s">
        <v>738</v>
      </c>
      <c r="B411" s="65" t="s">
        <v>293</v>
      </c>
      <c r="C411" s="76" t="s">
        <v>739</v>
      </c>
      <c r="D411" s="39">
        <v>9872000</v>
      </c>
      <c r="E411" s="57">
        <v>6093047</v>
      </c>
      <c r="F411" s="42">
        <f t="shared" si="6"/>
        <v>3778953</v>
      </c>
    </row>
    <row r="412" spans="1:6" ht="12.75">
      <c r="A412" s="41" t="s">
        <v>297</v>
      </c>
      <c r="B412" s="65" t="s">
        <v>293</v>
      </c>
      <c r="C412" s="76" t="s">
        <v>740</v>
      </c>
      <c r="D412" s="39">
        <v>9872000</v>
      </c>
      <c r="E412" s="57">
        <v>6093047</v>
      </c>
      <c r="F412" s="42">
        <f t="shared" si="6"/>
        <v>3778953</v>
      </c>
    </row>
    <row r="413" spans="1:6" ht="12.75">
      <c r="A413" s="41" t="s">
        <v>466</v>
      </c>
      <c r="B413" s="65" t="s">
        <v>293</v>
      </c>
      <c r="C413" s="76" t="s">
        <v>741</v>
      </c>
      <c r="D413" s="39">
        <v>9872000</v>
      </c>
      <c r="E413" s="57">
        <v>6093047</v>
      </c>
      <c r="F413" s="42">
        <f t="shared" si="6"/>
        <v>3778953</v>
      </c>
    </row>
    <row r="414" spans="1:6" ht="22.5">
      <c r="A414" s="41" t="s">
        <v>742</v>
      </c>
      <c r="B414" s="65" t="s">
        <v>293</v>
      </c>
      <c r="C414" s="76" t="s">
        <v>743</v>
      </c>
      <c r="D414" s="39">
        <v>9872000</v>
      </c>
      <c r="E414" s="57">
        <v>6093047</v>
      </c>
      <c r="F414" s="42">
        <f t="shared" si="6"/>
        <v>3778953</v>
      </c>
    </row>
    <row r="415" spans="1:6" ht="22.5">
      <c r="A415" s="41" t="s">
        <v>490</v>
      </c>
      <c r="B415" s="65" t="s">
        <v>293</v>
      </c>
      <c r="C415" s="76" t="s">
        <v>744</v>
      </c>
      <c r="D415" s="39">
        <v>176470.59</v>
      </c>
      <c r="E415" s="57" t="s">
        <v>1085</v>
      </c>
      <c r="F415" s="42">
        <f t="shared" si="6"/>
        <v>176470.59</v>
      </c>
    </row>
    <row r="416" spans="1:6" ht="12.75">
      <c r="A416" s="41" t="s">
        <v>297</v>
      </c>
      <c r="B416" s="65" t="s">
        <v>293</v>
      </c>
      <c r="C416" s="76" t="s">
        <v>745</v>
      </c>
      <c r="D416" s="39">
        <v>176470.59</v>
      </c>
      <c r="E416" s="57" t="s">
        <v>1085</v>
      </c>
      <c r="F416" s="42">
        <f t="shared" si="6"/>
        <v>176470.59</v>
      </c>
    </row>
    <row r="417" spans="1:6" ht="12.75">
      <c r="A417" s="41" t="s">
        <v>313</v>
      </c>
      <c r="B417" s="65" t="s">
        <v>293</v>
      </c>
      <c r="C417" s="76" t="s">
        <v>746</v>
      </c>
      <c r="D417" s="39">
        <v>176470.59</v>
      </c>
      <c r="E417" s="57" t="s">
        <v>1085</v>
      </c>
      <c r="F417" s="42">
        <f t="shared" si="6"/>
        <v>176470.59</v>
      </c>
    </row>
    <row r="418" spans="1:6" ht="12.75">
      <c r="A418" s="41" t="s">
        <v>319</v>
      </c>
      <c r="B418" s="65" t="s">
        <v>293</v>
      </c>
      <c r="C418" s="76" t="s">
        <v>747</v>
      </c>
      <c r="D418" s="39">
        <v>176470.59</v>
      </c>
      <c r="E418" s="57" t="s">
        <v>1085</v>
      </c>
      <c r="F418" s="42">
        <f t="shared" si="6"/>
        <v>176470.59</v>
      </c>
    </row>
    <row r="419" spans="1:6" ht="22.5">
      <c r="A419" s="41" t="s">
        <v>490</v>
      </c>
      <c r="B419" s="65" t="s">
        <v>293</v>
      </c>
      <c r="C419" s="76" t="s">
        <v>748</v>
      </c>
      <c r="D419" s="39">
        <v>73245</v>
      </c>
      <c r="E419" s="57" t="s">
        <v>1085</v>
      </c>
      <c r="F419" s="42">
        <f t="shared" si="6"/>
        <v>73245</v>
      </c>
    </row>
    <row r="420" spans="1:6" ht="12.75">
      <c r="A420" s="41" t="s">
        <v>297</v>
      </c>
      <c r="B420" s="65" t="s">
        <v>293</v>
      </c>
      <c r="C420" s="76" t="s">
        <v>749</v>
      </c>
      <c r="D420" s="39">
        <v>73245</v>
      </c>
      <c r="E420" s="57" t="s">
        <v>1085</v>
      </c>
      <c r="F420" s="42">
        <f t="shared" si="6"/>
        <v>73245</v>
      </c>
    </row>
    <row r="421" spans="1:6" ht="12.75">
      <c r="A421" s="41" t="s">
        <v>313</v>
      </c>
      <c r="B421" s="65" t="s">
        <v>293</v>
      </c>
      <c r="C421" s="76" t="s">
        <v>750</v>
      </c>
      <c r="D421" s="39">
        <v>73245</v>
      </c>
      <c r="E421" s="57" t="s">
        <v>1085</v>
      </c>
      <c r="F421" s="42">
        <f t="shared" si="6"/>
        <v>73245</v>
      </c>
    </row>
    <row r="422" spans="1:6" ht="12.75">
      <c r="A422" s="41" t="s">
        <v>319</v>
      </c>
      <c r="B422" s="65" t="s">
        <v>293</v>
      </c>
      <c r="C422" s="76" t="s">
        <v>751</v>
      </c>
      <c r="D422" s="39">
        <v>73245</v>
      </c>
      <c r="E422" s="57" t="s">
        <v>1085</v>
      </c>
      <c r="F422" s="42">
        <f t="shared" si="6"/>
        <v>73245</v>
      </c>
    </row>
    <row r="423" spans="1:6" ht="22.5">
      <c r="A423" s="41" t="s">
        <v>310</v>
      </c>
      <c r="B423" s="65" t="s">
        <v>293</v>
      </c>
      <c r="C423" s="76" t="s">
        <v>752</v>
      </c>
      <c r="D423" s="39">
        <v>25702501.17</v>
      </c>
      <c r="E423" s="57">
        <v>21239387.01</v>
      </c>
      <c r="F423" s="42">
        <f t="shared" si="6"/>
        <v>4463114.16</v>
      </c>
    </row>
    <row r="424" spans="1:6" ht="12.75">
      <c r="A424" s="41" t="s">
        <v>297</v>
      </c>
      <c r="B424" s="65" t="s">
        <v>293</v>
      </c>
      <c r="C424" s="76" t="s">
        <v>753</v>
      </c>
      <c r="D424" s="39">
        <v>17497691.5</v>
      </c>
      <c r="E424" s="57">
        <v>15797872.65</v>
      </c>
      <c r="F424" s="42">
        <f t="shared" si="6"/>
        <v>1699818.8499999996</v>
      </c>
    </row>
    <row r="425" spans="1:6" ht="12.75">
      <c r="A425" s="41" t="s">
        <v>313</v>
      </c>
      <c r="B425" s="65" t="s">
        <v>293</v>
      </c>
      <c r="C425" s="76" t="s">
        <v>754</v>
      </c>
      <c r="D425" s="39">
        <v>17497691.5</v>
      </c>
      <c r="E425" s="57">
        <v>15797872.65</v>
      </c>
      <c r="F425" s="42">
        <f t="shared" si="6"/>
        <v>1699818.8499999996</v>
      </c>
    </row>
    <row r="426" spans="1:6" ht="12.75">
      <c r="A426" s="41" t="s">
        <v>315</v>
      </c>
      <c r="B426" s="65" t="s">
        <v>293</v>
      </c>
      <c r="C426" s="76" t="s">
        <v>755</v>
      </c>
      <c r="D426" s="39">
        <v>32000</v>
      </c>
      <c r="E426" s="57">
        <v>14070.41</v>
      </c>
      <c r="F426" s="42">
        <f t="shared" si="6"/>
        <v>17929.59</v>
      </c>
    </row>
    <row r="427" spans="1:6" ht="12.75">
      <c r="A427" s="41" t="s">
        <v>366</v>
      </c>
      <c r="B427" s="65" t="s">
        <v>293</v>
      </c>
      <c r="C427" s="76" t="s">
        <v>756</v>
      </c>
      <c r="D427" s="39">
        <v>18000</v>
      </c>
      <c r="E427" s="57" t="s">
        <v>1085</v>
      </c>
      <c r="F427" s="42">
        <f t="shared" si="6"/>
        <v>18000</v>
      </c>
    </row>
    <row r="428" spans="1:6" ht="12.75">
      <c r="A428" s="41" t="s">
        <v>317</v>
      </c>
      <c r="B428" s="65" t="s">
        <v>293</v>
      </c>
      <c r="C428" s="76" t="s">
        <v>757</v>
      </c>
      <c r="D428" s="39">
        <v>16622589</v>
      </c>
      <c r="E428" s="57">
        <v>15522293.35</v>
      </c>
      <c r="F428" s="42">
        <f t="shared" si="6"/>
        <v>1100295.6500000004</v>
      </c>
    </row>
    <row r="429" spans="1:6" ht="12.75">
      <c r="A429" s="41" t="s">
        <v>758</v>
      </c>
      <c r="B429" s="65" t="s">
        <v>293</v>
      </c>
      <c r="C429" s="76" t="s">
        <v>759</v>
      </c>
      <c r="D429" s="39">
        <v>207500</v>
      </c>
      <c r="E429" s="57" t="s">
        <v>1085</v>
      </c>
      <c r="F429" s="42">
        <f t="shared" si="6"/>
        <v>207500</v>
      </c>
    </row>
    <row r="430" spans="1:6" ht="12.75">
      <c r="A430" s="41" t="s">
        <v>319</v>
      </c>
      <c r="B430" s="65" t="s">
        <v>293</v>
      </c>
      <c r="C430" s="76" t="s">
        <v>760</v>
      </c>
      <c r="D430" s="39">
        <v>399588.27</v>
      </c>
      <c r="E430" s="57">
        <v>133652</v>
      </c>
      <c r="F430" s="42">
        <f t="shared" si="6"/>
        <v>265936.27</v>
      </c>
    </row>
    <row r="431" spans="1:6" ht="12.75">
      <c r="A431" s="41" t="s">
        <v>321</v>
      </c>
      <c r="B431" s="65" t="s">
        <v>293</v>
      </c>
      <c r="C431" s="76" t="s">
        <v>761</v>
      </c>
      <c r="D431" s="39">
        <v>218014.23</v>
      </c>
      <c r="E431" s="57">
        <v>127856.89</v>
      </c>
      <c r="F431" s="42">
        <f t="shared" si="6"/>
        <v>90157.34000000001</v>
      </c>
    </row>
    <row r="432" spans="1:6" ht="12.75">
      <c r="A432" s="41" t="s">
        <v>323</v>
      </c>
      <c r="B432" s="65" t="s">
        <v>293</v>
      </c>
      <c r="C432" s="76" t="s">
        <v>762</v>
      </c>
      <c r="D432" s="39">
        <v>8204809.67</v>
      </c>
      <c r="E432" s="57">
        <v>5441514.36</v>
      </c>
      <c r="F432" s="42">
        <f t="shared" si="6"/>
        <v>2763295.3099999996</v>
      </c>
    </row>
    <row r="433" spans="1:6" ht="12.75">
      <c r="A433" s="41" t="s">
        <v>327</v>
      </c>
      <c r="B433" s="65" t="s">
        <v>293</v>
      </c>
      <c r="C433" s="76" t="s">
        <v>763</v>
      </c>
      <c r="D433" s="39">
        <v>8204809.67</v>
      </c>
      <c r="E433" s="57">
        <v>5441514.36</v>
      </c>
      <c r="F433" s="42">
        <f t="shared" si="6"/>
        <v>2763295.3099999996</v>
      </c>
    </row>
    <row r="434" spans="1:6" ht="33.75">
      <c r="A434" s="41" t="s">
        <v>738</v>
      </c>
      <c r="B434" s="65" t="s">
        <v>293</v>
      </c>
      <c r="C434" s="76" t="s">
        <v>764</v>
      </c>
      <c r="D434" s="39">
        <v>3959288</v>
      </c>
      <c r="E434" s="57">
        <v>2799296.96</v>
      </c>
      <c r="F434" s="42">
        <f t="shared" si="6"/>
        <v>1159991.04</v>
      </c>
    </row>
    <row r="435" spans="1:6" ht="12.75">
      <c r="A435" s="41" t="s">
        <v>297</v>
      </c>
      <c r="B435" s="65" t="s">
        <v>293</v>
      </c>
      <c r="C435" s="76" t="s">
        <v>765</v>
      </c>
      <c r="D435" s="39">
        <v>3959288</v>
      </c>
      <c r="E435" s="57">
        <v>2799296.96</v>
      </c>
      <c r="F435" s="42">
        <f t="shared" si="6"/>
        <v>1159991.04</v>
      </c>
    </row>
    <row r="436" spans="1:6" ht="12.75">
      <c r="A436" s="41" t="s">
        <v>466</v>
      </c>
      <c r="B436" s="65" t="s">
        <v>293</v>
      </c>
      <c r="C436" s="76" t="s">
        <v>766</v>
      </c>
      <c r="D436" s="39">
        <v>3959288</v>
      </c>
      <c r="E436" s="57">
        <v>2799296.96</v>
      </c>
      <c r="F436" s="42">
        <f t="shared" si="6"/>
        <v>1159991.04</v>
      </c>
    </row>
    <row r="437" spans="1:6" ht="22.5">
      <c r="A437" s="41" t="s">
        <v>742</v>
      </c>
      <c r="B437" s="65" t="s">
        <v>293</v>
      </c>
      <c r="C437" s="76" t="s">
        <v>767</v>
      </c>
      <c r="D437" s="39">
        <v>3959288</v>
      </c>
      <c r="E437" s="57">
        <v>2799296.96</v>
      </c>
      <c r="F437" s="42">
        <f t="shared" si="6"/>
        <v>1159991.04</v>
      </c>
    </row>
    <row r="438" spans="1:6" ht="12.75">
      <c r="A438" s="41" t="s">
        <v>334</v>
      </c>
      <c r="B438" s="65" t="s">
        <v>293</v>
      </c>
      <c r="C438" s="76" t="s">
        <v>768</v>
      </c>
      <c r="D438" s="39">
        <v>110556.65</v>
      </c>
      <c r="E438" s="57">
        <v>55340</v>
      </c>
      <c r="F438" s="42">
        <f t="shared" si="6"/>
        <v>55216.649999999994</v>
      </c>
    </row>
    <row r="439" spans="1:6" ht="12.75">
      <c r="A439" s="41" t="s">
        <v>297</v>
      </c>
      <c r="B439" s="65" t="s">
        <v>293</v>
      </c>
      <c r="C439" s="76" t="s">
        <v>769</v>
      </c>
      <c r="D439" s="39">
        <v>110556.65</v>
      </c>
      <c r="E439" s="57">
        <v>55340</v>
      </c>
      <c r="F439" s="42">
        <f t="shared" si="6"/>
        <v>55216.649999999994</v>
      </c>
    </row>
    <row r="440" spans="1:6" ht="12.75">
      <c r="A440" s="41" t="s">
        <v>332</v>
      </c>
      <c r="B440" s="65" t="s">
        <v>293</v>
      </c>
      <c r="C440" s="76" t="s">
        <v>770</v>
      </c>
      <c r="D440" s="39">
        <v>110556.65</v>
      </c>
      <c r="E440" s="57">
        <v>55340</v>
      </c>
      <c r="F440" s="42">
        <f t="shared" si="6"/>
        <v>55216.649999999994</v>
      </c>
    </row>
    <row r="441" spans="1:6" ht="12.75">
      <c r="A441" s="41" t="s">
        <v>338</v>
      </c>
      <c r="B441" s="65" t="s">
        <v>293</v>
      </c>
      <c r="C441" s="76" t="s">
        <v>771</v>
      </c>
      <c r="D441" s="39">
        <v>1875.35</v>
      </c>
      <c r="E441" s="57">
        <v>1875.35</v>
      </c>
      <c r="F441" s="42" t="str">
        <f t="shared" si="6"/>
        <v>-</v>
      </c>
    </row>
    <row r="442" spans="1:6" ht="12.75">
      <c r="A442" s="41" t="s">
        <v>297</v>
      </c>
      <c r="B442" s="65" t="s">
        <v>293</v>
      </c>
      <c r="C442" s="76" t="s">
        <v>772</v>
      </c>
      <c r="D442" s="39">
        <v>1875.35</v>
      </c>
      <c r="E442" s="57">
        <v>1875.35</v>
      </c>
      <c r="F442" s="42" t="str">
        <f t="shared" si="6"/>
        <v>-</v>
      </c>
    </row>
    <row r="443" spans="1:6" ht="12.75">
      <c r="A443" s="41" t="s">
        <v>332</v>
      </c>
      <c r="B443" s="65" t="s">
        <v>293</v>
      </c>
      <c r="C443" s="76" t="s">
        <v>773</v>
      </c>
      <c r="D443" s="39">
        <v>1875.35</v>
      </c>
      <c r="E443" s="57">
        <v>1875.35</v>
      </c>
      <c r="F443" s="42" t="str">
        <f t="shared" si="6"/>
        <v>-</v>
      </c>
    </row>
    <row r="444" spans="1:6" ht="12.75">
      <c r="A444" s="41" t="s">
        <v>503</v>
      </c>
      <c r="B444" s="65" t="s">
        <v>293</v>
      </c>
      <c r="C444" s="76" t="s">
        <v>774</v>
      </c>
      <c r="D444" s="39">
        <v>21262000</v>
      </c>
      <c r="E444" s="57">
        <v>16575011</v>
      </c>
      <c r="F444" s="42">
        <f t="shared" si="6"/>
        <v>4686989</v>
      </c>
    </row>
    <row r="445" spans="1:6" ht="12.75">
      <c r="A445" s="41" t="s">
        <v>297</v>
      </c>
      <c r="B445" s="65" t="s">
        <v>293</v>
      </c>
      <c r="C445" s="76" t="s">
        <v>775</v>
      </c>
      <c r="D445" s="39">
        <v>21262000</v>
      </c>
      <c r="E445" s="57">
        <v>16575011</v>
      </c>
      <c r="F445" s="42">
        <f t="shared" si="6"/>
        <v>4686989</v>
      </c>
    </row>
    <row r="446" spans="1:6" ht="12.75">
      <c r="A446" s="41" t="s">
        <v>299</v>
      </c>
      <c r="B446" s="65" t="s">
        <v>293</v>
      </c>
      <c r="C446" s="76" t="s">
        <v>776</v>
      </c>
      <c r="D446" s="39">
        <v>21262000</v>
      </c>
      <c r="E446" s="57">
        <v>16575011</v>
      </c>
      <c r="F446" s="42">
        <f t="shared" si="6"/>
        <v>4686989</v>
      </c>
    </row>
    <row r="447" spans="1:6" ht="12.75">
      <c r="A447" s="41" t="s">
        <v>301</v>
      </c>
      <c r="B447" s="65" t="s">
        <v>293</v>
      </c>
      <c r="C447" s="76" t="s">
        <v>777</v>
      </c>
      <c r="D447" s="39">
        <v>16330000</v>
      </c>
      <c r="E447" s="57">
        <v>12735421</v>
      </c>
      <c r="F447" s="42">
        <f t="shared" si="6"/>
        <v>3594579</v>
      </c>
    </row>
    <row r="448" spans="1:6" ht="12.75">
      <c r="A448" s="41" t="s">
        <v>303</v>
      </c>
      <c r="B448" s="65" t="s">
        <v>293</v>
      </c>
      <c r="C448" s="76" t="s">
        <v>778</v>
      </c>
      <c r="D448" s="39">
        <v>4932000</v>
      </c>
      <c r="E448" s="57">
        <v>3839590</v>
      </c>
      <c r="F448" s="42">
        <f t="shared" si="6"/>
        <v>1092410</v>
      </c>
    </row>
    <row r="449" spans="1:6" ht="22.5">
      <c r="A449" s="41" t="s">
        <v>310</v>
      </c>
      <c r="B449" s="65" t="s">
        <v>293</v>
      </c>
      <c r="C449" s="76" t="s">
        <v>779</v>
      </c>
      <c r="D449" s="39">
        <v>1897969</v>
      </c>
      <c r="E449" s="57">
        <v>1539705.63</v>
      </c>
      <c r="F449" s="42">
        <f t="shared" si="6"/>
        <v>358263.3700000001</v>
      </c>
    </row>
    <row r="450" spans="1:6" ht="12.75">
      <c r="A450" s="41" t="s">
        <v>297</v>
      </c>
      <c r="B450" s="65" t="s">
        <v>293</v>
      </c>
      <c r="C450" s="76" t="s">
        <v>780</v>
      </c>
      <c r="D450" s="39">
        <v>1846969</v>
      </c>
      <c r="E450" s="57">
        <v>1539705.63</v>
      </c>
      <c r="F450" s="42">
        <f t="shared" si="6"/>
        <v>307263.3700000001</v>
      </c>
    </row>
    <row r="451" spans="1:6" ht="12.75">
      <c r="A451" s="41" t="s">
        <v>313</v>
      </c>
      <c r="B451" s="65" t="s">
        <v>293</v>
      </c>
      <c r="C451" s="76" t="s">
        <v>781</v>
      </c>
      <c r="D451" s="39">
        <v>1846969</v>
      </c>
      <c r="E451" s="57">
        <v>1539705.63</v>
      </c>
      <c r="F451" s="42">
        <f t="shared" si="6"/>
        <v>307263.3700000001</v>
      </c>
    </row>
    <row r="452" spans="1:6" ht="12.75">
      <c r="A452" s="41" t="s">
        <v>315</v>
      </c>
      <c r="B452" s="65" t="s">
        <v>293</v>
      </c>
      <c r="C452" s="76" t="s">
        <v>782</v>
      </c>
      <c r="D452" s="39">
        <v>12000</v>
      </c>
      <c r="E452" s="57">
        <v>55.24</v>
      </c>
      <c r="F452" s="42">
        <f t="shared" si="6"/>
        <v>11944.76</v>
      </c>
    </row>
    <row r="453" spans="1:6" ht="12.75">
      <c r="A453" s="41" t="s">
        <v>317</v>
      </c>
      <c r="B453" s="65" t="s">
        <v>293</v>
      </c>
      <c r="C453" s="76" t="s">
        <v>783</v>
      </c>
      <c r="D453" s="39">
        <v>1796019</v>
      </c>
      <c r="E453" s="57">
        <v>1536843.97</v>
      </c>
      <c r="F453" s="42">
        <f t="shared" si="6"/>
        <v>259175.03000000003</v>
      </c>
    </row>
    <row r="454" spans="1:6" ht="12.75">
      <c r="A454" s="41" t="s">
        <v>319</v>
      </c>
      <c r="B454" s="65" t="s">
        <v>293</v>
      </c>
      <c r="C454" s="76" t="s">
        <v>784</v>
      </c>
      <c r="D454" s="39">
        <v>8000</v>
      </c>
      <c r="E454" s="57" t="s">
        <v>1085</v>
      </c>
      <c r="F454" s="42">
        <f t="shared" si="6"/>
        <v>8000</v>
      </c>
    </row>
    <row r="455" spans="1:6" ht="12.75">
      <c r="A455" s="41" t="s">
        <v>321</v>
      </c>
      <c r="B455" s="65" t="s">
        <v>293</v>
      </c>
      <c r="C455" s="76" t="s">
        <v>785</v>
      </c>
      <c r="D455" s="39">
        <v>30950</v>
      </c>
      <c r="E455" s="57">
        <v>2806.42</v>
      </c>
      <c r="F455" s="42">
        <f t="shared" si="6"/>
        <v>28143.58</v>
      </c>
    </row>
    <row r="456" spans="1:6" ht="12.75">
      <c r="A456" s="41" t="s">
        <v>323</v>
      </c>
      <c r="B456" s="65" t="s">
        <v>293</v>
      </c>
      <c r="C456" s="76" t="s">
        <v>786</v>
      </c>
      <c r="D456" s="39">
        <v>51000</v>
      </c>
      <c r="E456" s="57" t="s">
        <v>1085</v>
      </c>
      <c r="F456" s="42">
        <f t="shared" si="6"/>
        <v>51000</v>
      </c>
    </row>
    <row r="457" spans="1:6" ht="12.75">
      <c r="A457" s="41" t="s">
        <v>327</v>
      </c>
      <c r="B457" s="65" t="s">
        <v>293</v>
      </c>
      <c r="C457" s="76" t="s">
        <v>787</v>
      </c>
      <c r="D457" s="39">
        <v>51000</v>
      </c>
      <c r="E457" s="57" t="s">
        <v>1085</v>
      </c>
      <c r="F457" s="42">
        <f t="shared" si="6"/>
        <v>51000</v>
      </c>
    </row>
    <row r="458" spans="1:6" ht="33.75">
      <c r="A458" s="41" t="s">
        <v>738</v>
      </c>
      <c r="B458" s="65" t="s">
        <v>293</v>
      </c>
      <c r="C458" s="76" t="s">
        <v>788</v>
      </c>
      <c r="D458" s="39">
        <v>1128416</v>
      </c>
      <c r="E458" s="57">
        <v>702379</v>
      </c>
      <c r="F458" s="42">
        <f t="shared" si="6"/>
        <v>426037</v>
      </c>
    </row>
    <row r="459" spans="1:6" ht="12.75">
      <c r="A459" s="41" t="s">
        <v>297</v>
      </c>
      <c r="B459" s="65" t="s">
        <v>293</v>
      </c>
      <c r="C459" s="76" t="s">
        <v>789</v>
      </c>
      <c r="D459" s="39">
        <v>1128416</v>
      </c>
      <c r="E459" s="57">
        <v>702379</v>
      </c>
      <c r="F459" s="42">
        <f t="shared" si="6"/>
        <v>426037</v>
      </c>
    </row>
    <row r="460" spans="1:6" ht="12.75">
      <c r="A460" s="41" t="s">
        <v>466</v>
      </c>
      <c r="B460" s="65" t="s">
        <v>293</v>
      </c>
      <c r="C460" s="76" t="s">
        <v>790</v>
      </c>
      <c r="D460" s="39">
        <v>1128416</v>
      </c>
      <c r="E460" s="57">
        <v>702379</v>
      </c>
      <c r="F460" s="42">
        <f t="shared" si="6"/>
        <v>426037</v>
      </c>
    </row>
    <row r="461" spans="1:6" ht="22.5">
      <c r="A461" s="41" t="s">
        <v>742</v>
      </c>
      <c r="B461" s="65" t="s">
        <v>293</v>
      </c>
      <c r="C461" s="76" t="s">
        <v>791</v>
      </c>
      <c r="D461" s="39">
        <v>1128416</v>
      </c>
      <c r="E461" s="57">
        <v>702379</v>
      </c>
      <c r="F461" s="42">
        <f t="shared" si="6"/>
        <v>426037</v>
      </c>
    </row>
    <row r="462" spans="1:6" ht="12.75">
      <c r="A462" s="41" t="s">
        <v>334</v>
      </c>
      <c r="B462" s="65" t="s">
        <v>293</v>
      </c>
      <c r="C462" s="76" t="s">
        <v>792</v>
      </c>
      <c r="D462" s="39">
        <v>11912.91</v>
      </c>
      <c r="E462" s="57">
        <v>544</v>
      </c>
      <c r="F462" s="42">
        <f t="shared" si="6"/>
        <v>11368.91</v>
      </c>
    </row>
    <row r="463" spans="1:6" ht="12.75">
      <c r="A463" s="41" t="s">
        <v>297</v>
      </c>
      <c r="B463" s="65" t="s">
        <v>293</v>
      </c>
      <c r="C463" s="76" t="s">
        <v>793</v>
      </c>
      <c r="D463" s="39">
        <v>11912.91</v>
      </c>
      <c r="E463" s="57">
        <v>544</v>
      </c>
      <c r="F463" s="42">
        <f aca="true" t="shared" si="7" ref="F463:F526">IF(OR(D463="-",E463=D463),"-",D463-IF(E463="-",0,E463))</f>
        <v>11368.91</v>
      </c>
    </row>
    <row r="464" spans="1:6" ht="12.75">
      <c r="A464" s="41" t="s">
        <v>332</v>
      </c>
      <c r="B464" s="65" t="s">
        <v>293</v>
      </c>
      <c r="C464" s="76" t="s">
        <v>794</v>
      </c>
      <c r="D464" s="39">
        <v>11912.91</v>
      </c>
      <c r="E464" s="57">
        <v>544</v>
      </c>
      <c r="F464" s="42">
        <f t="shared" si="7"/>
        <v>11368.91</v>
      </c>
    </row>
    <row r="465" spans="1:6" ht="12.75">
      <c r="A465" s="41" t="s">
        <v>338</v>
      </c>
      <c r="B465" s="65" t="s">
        <v>293</v>
      </c>
      <c r="C465" s="76" t="s">
        <v>795</v>
      </c>
      <c r="D465" s="39">
        <v>1087.09</v>
      </c>
      <c r="E465" s="57">
        <v>1087.09</v>
      </c>
      <c r="F465" s="42" t="str">
        <f t="shared" si="7"/>
        <v>-</v>
      </c>
    </row>
    <row r="466" spans="1:6" ht="12.75">
      <c r="A466" s="41" t="s">
        <v>297</v>
      </c>
      <c r="B466" s="65" t="s">
        <v>293</v>
      </c>
      <c r="C466" s="76" t="s">
        <v>796</v>
      </c>
      <c r="D466" s="39">
        <v>1087.09</v>
      </c>
      <c r="E466" s="57">
        <v>1087.09</v>
      </c>
      <c r="F466" s="42" t="str">
        <f t="shared" si="7"/>
        <v>-</v>
      </c>
    </row>
    <row r="467" spans="1:6" ht="12.75">
      <c r="A467" s="41" t="s">
        <v>332</v>
      </c>
      <c r="B467" s="65" t="s">
        <v>293</v>
      </c>
      <c r="C467" s="76" t="s">
        <v>797</v>
      </c>
      <c r="D467" s="39">
        <v>1087.09</v>
      </c>
      <c r="E467" s="57">
        <v>1087.09</v>
      </c>
      <c r="F467" s="42" t="str">
        <f t="shared" si="7"/>
        <v>-</v>
      </c>
    </row>
    <row r="468" spans="1:6" ht="22.5">
      <c r="A468" s="41" t="s">
        <v>490</v>
      </c>
      <c r="B468" s="65" t="s">
        <v>293</v>
      </c>
      <c r="C468" s="76" t="s">
        <v>798</v>
      </c>
      <c r="D468" s="39">
        <v>2026582.35</v>
      </c>
      <c r="E468" s="57" t="s">
        <v>1085</v>
      </c>
      <c r="F468" s="42">
        <f t="shared" si="7"/>
        <v>2026582.35</v>
      </c>
    </row>
    <row r="469" spans="1:6" ht="12.75">
      <c r="A469" s="41" t="s">
        <v>297</v>
      </c>
      <c r="B469" s="65" t="s">
        <v>293</v>
      </c>
      <c r="C469" s="76" t="s">
        <v>799</v>
      </c>
      <c r="D469" s="39">
        <v>2026582.35</v>
      </c>
      <c r="E469" s="57" t="s">
        <v>1085</v>
      </c>
      <c r="F469" s="42">
        <f t="shared" si="7"/>
        <v>2026582.35</v>
      </c>
    </row>
    <row r="470" spans="1:6" ht="12.75">
      <c r="A470" s="41" t="s">
        <v>313</v>
      </c>
      <c r="B470" s="65" t="s">
        <v>293</v>
      </c>
      <c r="C470" s="76" t="s">
        <v>800</v>
      </c>
      <c r="D470" s="39">
        <v>2026582.35</v>
      </c>
      <c r="E470" s="57" t="s">
        <v>1085</v>
      </c>
      <c r="F470" s="42">
        <f t="shared" si="7"/>
        <v>2026582.35</v>
      </c>
    </row>
    <row r="471" spans="1:6" ht="12.75">
      <c r="A471" s="41" t="s">
        <v>319</v>
      </c>
      <c r="B471" s="65" t="s">
        <v>293</v>
      </c>
      <c r="C471" s="76" t="s">
        <v>801</v>
      </c>
      <c r="D471" s="39">
        <v>2026582.35</v>
      </c>
      <c r="E471" s="57" t="s">
        <v>1085</v>
      </c>
      <c r="F471" s="42">
        <f t="shared" si="7"/>
        <v>2026582.35</v>
      </c>
    </row>
    <row r="472" spans="1:6" ht="12.75">
      <c r="A472" s="41" t="s">
        <v>503</v>
      </c>
      <c r="B472" s="65" t="s">
        <v>293</v>
      </c>
      <c r="C472" s="76" t="s">
        <v>802</v>
      </c>
      <c r="D472" s="39">
        <v>300405100</v>
      </c>
      <c r="E472" s="57">
        <v>211309881</v>
      </c>
      <c r="F472" s="42">
        <f t="shared" si="7"/>
        <v>89095219</v>
      </c>
    </row>
    <row r="473" spans="1:6" ht="12.75">
      <c r="A473" s="41" t="s">
        <v>297</v>
      </c>
      <c r="B473" s="65" t="s">
        <v>293</v>
      </c>
      <c r="C473" s="76" t="s">
        <v>803</v>
      </c>
      <c r="D473" s="39">
        <v>300405100</v>
      </c>
      <c r="E473" s="57">
        <v>211309881</v>
      </c>
      <c r="F473" s="42">
        <f t="shared" si="7"/>
        <v>89095219</v>
      </c>
    </row>
    <row r="474" spans="1:6" ht="12.75">
      <c r="A474" s="41" t="s">
        <v>299</v>
      </c>
      <c r="B474" s="65" t="s">
        <v>293</v>
      </c>
      <c r="C474" s="76" t="s">
        <v>804</v>
      </c>
      <c r="D474" s="39">
        <v>300405100</v>
      </c>
      <c r="E474" s="57">
        <v>211309881</v>
      </c>
      <c r="F474" s="42">
        <f t="shared" si="7"/>
        <v>89095219</v>
      </c>
    </row>
    <row r="475" spans="1:6" ht="12.75">
      <c r="A475" s="41" t="s">
        <v>301</v>
      </c>
      <c r="B475" s="65" t="s">
        <v>293</v>
      </c>
      <c r="C475" s="76" t="s">
        <v>805</v>
      </c>
      <c r="D475" s="39">
        <v>230318300</v>
      </c>
      <c r="E475" s="57">
        <v>159469143</v>
      </c>
      <c r="F475" s="42">
        <f t="shared" si="7"/>
        <v>70849157</v>
      </c>
    </row>
    <row r="476" spans="1:6" ht="12.75">
      <c r="A476" s="41" t="s">
        <v>303</v>
      </c>
      <c r="B476" s="65" t="s">
        <v>293</v>
      </c>
      <c r="C476" s="76" t="s">
        <v>806</v>
      </c>
      <c r="D476" s="39">
        <v>70086800</v>
      </c>
      <c r="E476" s="57">
        <v>51840738</v>
      </c>
      <c r="F476" s="42">
        <f t="shared" si="7"/>
        <v>18246062</v>
      </c>
    </row>
    <row r="477" spans="1:6" ht="22.5">
      <c r="A477" s="41" t="s">
        <v>310</v>
      </c>
      <c r="B477" s="65" t="s">
        <v>293</v>
      </c>
      <c r="C477" s="76" t="s">
        <v>807</v>
      </c>
      <c r="D477" s="39">
        <v>5754000</v>
      </c>
      <c r="E477" s="57">
        <v>4090915.24</v>
      </c>
      <c r="F477" s="42">
        <f t="shared" si="7"/>
        <v>1663084.7599999998</v>
      </c>
    </row>
    <row r="478" spans="1:6" ht="12.75">
      <c r="A478" s="41" t="s">
        <v>297</v>
      </c>
      <c r="B478" s="65" t="s">
        <v>293</v>
      </c>
      <c r="C478" s="76" t="s">
        <v>808</v>
      </c>
      <c r="D478" s="39">
        <v>1060540</v>
      </c>
      <c r="E478" s="57">
        <v>587965.91</v>
      </c>
      <c r="F478" s="42">
        <f t="shared" si="7"/>
        <v>472574.08999999997</v>
      </c>
    </row>
    <row r="479" spans="1:6" ht="12.75">
      <c r="A479" s="41" t="s">
        <v>313</v>
      </c>
      <c r="B479" s="65" t="s">
        <v>293</v>
      </c>
      <c r="C479" s="76" t="s">
        <v>809</v>
      </c>
      <c r="D479" s="39">
        <v>1060540</v>
      </c>
      <c r="E479" s="57">
        <v>587965.91</v>
      </c>
      <c r="F479" s="42">
        <f t="shared" si="7"/>
        <v>472574.08999999997</v>
      </c>
    </row>
    <row r="480" spans="1:6" ht="12.75">
      <c r="A480" s="41" t="s">
        <v>315</v>
      </c>
      <c r="B480" s="65" t="s">
        <v>293</v>
      </c>
      <c r="C480" s="76" t="s">
        <v>810</v>
      </c>
      <c r="D480" s="39">
        <v>1060540</v>
      </c>
      <c r="E480" s="57">
        <v>587965.91</v>
      </c>
      <c r="F480" s="42">
        <f t="shared" si="7"/>
        <v>472574.08999999997</v>
      </c>
    </row>
    <row r="481" spans="1:6" ht="12.75">
      <c r="A481" s="41" t="s">
        <v>323</v>
      </c>
      <c r="B481" s="65" t="s">
        <v>293</v>
      </c>
      <c r="C481" s="76" t="s">
        <v>811</v>
      </c>
      <c r="D481" s="39">
        <v>4693460</v>
      </c>
      <c r="E481" s="57">
        <v>3502949.33</v>
      </c>
      <c r="F481" s="42">
        <f t="shared" si="7"/>
        <v>1190510.67</v>
      </c>
    </row>
    <row r="482" spans="1:6" ht="12.75">
      <c r="A482" s="41" t="s">
        <v>325</v>
      </c>
      <c r="B482" s="65" t="s">
        <v>293</v>
      </c>
      <c r="C482" s="76" t="s">
        <v>812</v>
      </c>
      <c r="D482" s="39">
        <v>3900810</v>
      </c>
      <c r="E482" s="57">
        <v>2847919.33</v>
      </c>
      <c r="F482" s="42">
        <f t="shared" si="7"/>
        <v>1052890.67</v>
      </c>
    </row>
    <row r="483" spans="1:6" ht="12.75">
      <c r="A483" s="41" t="s">
        <v>327</v>
      </c>
      <c r="B483" s="65" t="s">
        <v>293</v>
      </c>
      <c r="C483" s="76" t="s">
        <v>813</v>
      </c>
      <c r="D483" s="39">
        <v>792650</v>
      </c>
      <c r="E483" s="57">
        <v>655030</v>
      </c>
      <c r="F483" s="42">
        <f t="shared" si="7"/>
        <v>137620</v>
      </c>
    </row>
    <row r="484" spans="1:6" ht="33.75">
      <c r="A484" s="41" t="s">
        <v>738</v>
      </c>
      <c r="B484" s="65" t="s">
        <v>293</v>
      </c>
      <c r="C484" s="76" t="s">
        <v>814</v>
      </c>
      <c r="D484" s="39">
        <v>38328000</v>
      </c>
      <c r="E484" s="57">
        <v>28870980.88</v>
      </c>
      <c r="F484" s="42">
        <f t="shared" si="7"/>
        <v>9457019.120000001</v>
      </c>
    </row>
    <row r="485" spans="1:6" ht="12.75">
      <c r="A485" s="41" t="s">
        <v>297</v>
      </c>
      <c r="B485" s="65" t="s">
        <v>293</v>
      </c>
      <c r="C485" s="76" t="s">
        <v>815</v>
      </c>
      <c r="D485" s="39">
        <v>38328000</v>
      </c>
      <c r="E485" s="57">
        <v>28870980.88</v>
      </c>
      <c r="F485" s="42">
        <f t="shared" si="7"/>
        <v>9457019.120000001</v>
      </c>
    </row>
    <row r="486" spans="1:6" ht="12.75">
      <c r="A486" s="41" t="s">
        <v>466</v>
      </c>
      <c r="B486" s="65" t="s">
        <v>293</v>
      </c>
      <c r="C486" s="76" t="s">
        <v>816</v>
      </c>
      <c r="D486" s="39">
        <v>38328000</v>
      </c>
      <c r="E486" s="57">
        <v>28870980.88</v>
      </c>
      <c r="F486" s="42">
        <f t="shared" si="7"/>
        <v>9457019.120000001</v>
      </c>
    </row>
    <row r="487" spans="1:6" ht="22.5">
      <c r="A487" s="41" t="s">
        <v>742</v>
      </c>
      <c r="B487" s="65" t="s">
        <v>293</v>
      </c>
      <c r="C487" s="76" t="s">
        <v>817</v>
      </c>
      <c r="D487" s="39">
        <v>38328000</v>
      </c>
      <c r="E487" s="57">
        <v>28870980.88</v>
      </c>
      <c r="F487" s="42">
        <f t="shared" si="7"/>
        <v>9457019.120000001</v>
      </c>
    </row>
    <row r="488" spans="1:6" ht="22.5">
      <c r="A488" s="41" t="s">
        <v>310</v>
      </c>
      <c r="B488" s="65" t="s">
        <v>293</v>
      </c>
      <c r="C488" s="76" t="s">
        <v>818</v>
      </c>
      <c r="D488" s="39">
        <v>723000</v>
      </c>
      <c r="E488" s="57">
        <v>598097.16</v>
      </c>
      <c r="F488" s="42">
        <f t="shared" si="7"/>
        <v>124902.83999999997</v>
      </c>
    </row>
    <row r="489" spans="1:6" ht="12.75">
      <c r="A489" s="41" t="s">
        <v>323</v>
      </c>
      <c r="B489" s="65" t="s">
        <v>293</v>
      </c>
      <c r="C489" s="76" t="s">
        <v>819</v>
      </c>
      <c r="D489" s="39">
        <v>723000</v>
      </c>
      <c r="E489" s="57">
        <v>598097.16</v>
      </c>
      <c r="F489" s="42">
        <f t="shared" si="7"/>
        <v>124902.83999999997</v>
      </c>
    </row>
    <row r="490" spans="1:6" ht="12.75">
      <c r="A490" s="41" t="s">
        <v>325</v>
      </c>
      <c r="B490" s="65" t="s">
        <v>293</v>
      </c>
      <c r="C490" s="76" t="s">
        <v>820</v>
      </c>
      <c r="D490" s="39">
        <v>723000</v>
      </c>
      <c r="E490" s="57">
        <v>598097.16</v>
      </c>
      <c r="F490" s="42">
        <f t="shared" si="7"/>
        <v>124902.83999999997</v>
      </c>
    </row>
    <row r="491" spans="1:6" ht="22.5">
      <c r="A491" s="41" t="s">
        <v>310</v>
      </c>
      <c r="B491" s="65" t="s">
        <v>293</v>
      </c>
      <c r="C491" s="76" t="s">
        <v>821</v>
      </c>
      <c r="D491" s="39">
        <v>4356414</v>
      </c>
      <c r="E491" s="57">
        <v>4190147.27</v>
      </c>
      <c r="F491" s="42">
        <f t="shared" si="7"/>
        <v>166266.72999999998</v>
      </c>
    </row>
    <row r="492" spans="1:6" ht="12.75">
      <c r="A492" s="41" t="s">
        <v>297</v>
      </c>
      <c r="B492" s="65" t="s">
        <v>293</v>
      </c>
      <c r="C492" s="76" t="s">
        <v>822</v>
      </c>
      <c r="D492" s="39">
        <v>1169431.19</v>
      </c>
      <c r="E492" s="57">
        <v>1078753.27</v>
      </c>
      <c r="F492" s="42">
        <f t="shared" si="7"/>
        <v>90677.91999999993</v>
      </c>
    </row>
    <row r="493" spans="1:6" ht="12.75">
      <c r="A493" s="41" t="s">
        <v>313</v>
      </c>
      <c r="B493" s="65" t="s">
        <v>293</v>
      </c>
      <c r="C493" s="76" t="s">
        <v>823</v>
      </c>
      <c r="D493" s="39">
        <v>1169431.19</v>
      </c>
      <c r="E493" s="57">
        <v>1078753.27</v>
      </c>
      <c r="F493" s="42">
        <f t="shared" si="7"/>
        <v>90677.91999999993</v>
      </c>
    </row>
    <row r="494" spans="1:6" ht="12.75">
      <c r="A494" s="41" t="s">
        <v>317</v>
      </c>
      <c r="B494" s="65" t="s">
        <v>293</v>
      </c>
      <c r="C494" s="76" t="s">
        <v>824</v>
      </c>
      <c r="D494" s="39">
        <v>74480</v>
      </c>
      <c r="E494" s="57">
        <v>21802.94</v>
      </c>
      <c r="F494" s="42">
        <f t="shared" si="7"/>
        <v>52677.06</v>
      </c>
    </row>
    <row r="495" spans="1:6" ht="12.75">
      <c r="A495" s="41" t="s">
        <v>758</v>
      </c>
      <c r="B495" s="65" t="s">
        <v>293</v>
      </c>
      <c r="C495" s="76" t="s">
        <v>825</v>
      </c>
      <c r="D495" s="39">
        <v>18000</v>
      </c>
      <c r="E495" s="57" t="s">
        <v>1085</v>
      </c>
      <c r="F495" s="42">
        <f t="shared" si="7"/>
        <v>18000</v>
      </c>
    </row>
    <row r="496" spans="1:6" ht="12.75">
      <c r="A496" s="41" t="s">
        <v>319</v>
      </c>
      <c r="B496" s="65" t="s">
        <v>293</v>
      </c>
      <c r="C496" s="76" t="s">
        <v>826</v>
      </c>
      <c r="D496" s="39">
        <v>8316</v>
      </c>
      <c r="E496" s="57">
        <v>8316</v>
      </c>
      <c r="F496" s="42" t="str">
        <f t="shared" si="7"/>
        <v>-</v>
      </c>
    </row>
    <row r="497" spans="1:6" ht="12.75">
      <c r="A497" s="41" t="s">
        <v>321</v>
      </c>
      <c r="B497" s="65" t="s">
        <v>293</v>
      </c>
      <c r="C497" s="76" t="s">
        <v>827</v>
      </c>
      <c r="D497" s="39">
        <v>1068635.19</v>
      </c>
      <c r="E497" s="57">
        <v>1048634.33</v>
      </c>
      <c r="F497" s="42">
        <f t="shared" si="7"/>
        <v>20000.85999999987</v>
      </c>
    </row>
    <row r="498" spans="1:6" ht="12.75">
      <c r="A498" s="41" t="s">
        <v>323</v>
      </c>
      <c r="B498" s="65" t="s">
        <v>293</v>
      </c>
      <c r="C498" s="76" t="s">
        <v>828</v>
      </c>
      <c r="D498" s="39">
        <v>3186982.81</v>
      </c>
      <c r="E498" s="57">
        <v>3111394</v>
      </c>
      <c r="F498" s="42">
        <f t="shared" si="7"/>
        <v>75588.81000000006</v>
      </c>
    </row>
    <row r="499" spans="1:6" ht="12.75">
      <c r="A499" s="41" t="s">
        <v>327</v>
      </c>
      <c r="B499" s="65" t="s">
        <v>293</v>
      </c>
      <c r="C499" s="76" t="s">
        <v>829</v>
      </c>
      <c r="D499" s="39">
        <v>3186982.81</v>
      </c>
      <c r="E499" s="57">
        <v>3111394</v>
      </c>
      <c r="F499" s="42">
        <f t="shared" si="7"/>
        <v>75588.81000000006</v>
      </c>
    </row>
    <row r="500" spans="1:6" ht="12.75">
      <c r="A500" s="41" t="s">
        <v>830</v>
      </c>
      <c r="B500" s="65" t="s">
        <v>293</v>
      </c>
      <c r="C500" s="76" t="s">
        <v>831</v>
      </c>
      <c r="D500" s="39">
        <v>513486</v>
      </c>
      <c r="E500" s="57">
        <v>513486</v>
      </c>
      <c r="F500" s="42" t="str">
        <f t="shared" si="7"/>
        <v>-</v>
      </c>
    </row>
    <row r="501" spans="1:6" ht="12.75">
      <c r="A501" s="41" t="s">
        <v>297</v>
      </c>
      <c r="B501" s="65" t="s">
        <v>293</v>
      </c>
      <c r="C501" s="76" t="s">
        <v>832</v>
      </c>
      <c r="D501" s="39">
        <v>513486</v>
      </c>
      <c r="E501" s="57">
        <v>513486</v>
      </c>
      <c r="F501" s="42" t="str">
        <f t="shared" si="7"/>
        <v>-</v>
      </c>
    </row>
    <row r="502" spans="1:6" ht="12.75">
      <c r="A502" s="41" t="s">
        <v>466</v>
      </c>
      <c r="B502" s="65" t="s">
        <v>293</v>
      </c>
      <c r="C502" s="76" t="s">
        <v>833</v>
      </c>
      <c r="D502" s="39">
        <v>513486</v>
      </c>
      <c r="E502" s="57">
        <v>513486</v>
      </c>
      <c r="F502" s="42" t="str">
        <f t="shared" si="7"/>
        <v>-</v>
      </c>
    </row>
    <row r="503" spans="1:6" ht="22.5">
      <c r="A503" s="41" t="s">
        <v>742</v>
      </c>
      <c r="B503" s="65" t="s">
        <v>293</v>
      </c>
      <c r="C503" s="76" t="s">
        <v>834</v>
      </c>
      <c r="D503" s="39">
        <v>513486</v>
      </c>
      <c r="E503" s="57">
        <v>513486</v>
      </c>
      <c r="F503" s="42" t="str">
        <f t="shared" si="7"/>
        <v>-</v>
      </c>
    </row>
    <row r="504" spans="1:6" ht="12.75">
      <c r="A504" s="41" t="s">
        <v>503</v>
      </c>
      <c r="B504" s="65" t="s">
        <v>293</v>
      </c>
      <c r="C504" s="76" t="s">
        <v>835</v>
      </c>
      <c r="D504" s="39">
        <v>997000</v>
      </c>
      <c r="E504" s="57">
        <v>742950</v>
      </c>
      <c r="F504" s="42">
        <f t="shared" si="7"/>
        <v>254050</v>
      </c>
    </row>
    <row r="505" spans="1:6" ht="12.75">
      <c r="A505" s="41" t="s">
        <v>297</v>
      </c>
      <c r="B505" s="65" t="s">
        <v>293</v>
      </c>
      <c r="C505" s="76" t="s">
        <v>836</v>
      </c>
      <c r="D505" s="39">
        <v>997000</v>
      </c>
      <c r="E505" s="57">
        <v>742950</v>
      </c>
      <c r="F505" s="42">
        <f t="shared" si="7"/>
        <v>254050</v>
      </c>
    </row>
    <row r="506" spans="1:6" ht="12.75">
      <c r="A506" s="41" t="s">
        <v>299</v>
      </c>
      <c r="B506" s="65" t="s">
        <v>293</v>
      </c>
      <c r="C506" s="76" t="s">
        <v>837</v>
      </c>
      <c r="D506" s="39">
        <v>997000</v>
      </c>
      <c r="E506" s="57">
        <v>742950</v>
      </c>
      <c r="F506" s="42">
        <f t="shared" si="7"/>
        <v>254050</v>
      </c>
    </row>
    <row r="507" spans="1:6" ht="12.75">
      <c r="A507" s="41" t="s">
        <v>301</v>
      </c>
      <c r="B507" s="65" t="s">
        <v>293</v>
      </c>
      <c r="C507" s="76" t="s">
        <v>838</v>
      </c>
      <c r="D507" s="39">
        <v>764000</v>
      </c>
      <c r="E507" s="57">
        <v>570784</v>
      </c>
      <c r="F507" s="42">
        <f t="shared" si="7"/>
        <v>193216</v>
      </c>
    </row>
    <row r="508" spans="1:6" ht="12.75">
      <c r="A508" s="41" t="s">
        <v>303</v>
      </c>
      <c r="B508" s="65" t="s">
        <v>293</v>
      </c>
      <c r="C508" s="76" t="s">
        <v>839</v>
      </c>
      <c r="D508" s="39">
        <v>233000</v>
      </c>
      <c r="E508" s="57">
        <v>172166</v>
      </c>
      <c r="F508" s="42">
        <f t="shared" si="7"/>
        <v>60834</v>
      </c>
    </row>
    <row r="509" spans="1:6" ht="22.5">
      <c r="A509" s="41" t="s">
        <v>310</v>
      </c>
      <c r="B509" s="65" t="s">
        <v>293</v>
      </c>
      <c r="C509" s="76" t="s">
        <v>840</v>
      </c>
      <c r="D509" s="39">
        <v>434086.15</v>
      </c>
      <c r="E509" s="57">
        <v>276806.37</v>
      </c>
      <c r="F509" s="42">
        <f t="shared" si="7"/>
        <v>157279.78000000003</v>
      </c>
    </row>
    <row r="510" spans="1:6" ht="12.75">
      <c r="A510" s="41" t="s">
        <v>297</v>
      </c>
      <c r="B510" s="65" t="s">
        <v>293</v>
      </c>
      <c r="C510" s="76" t="s">
        <v>841</v>
      </c>
      <c r="D510" s="39">
        <v>433166.15</v>
      </c>
      <c r="E510" s="57">
        <v>276806.37</v>
      </c>
      <c r="F510" s="42">
        <f t="shared" si="7"/>
        <v>156359.78000000003</v>
      </c>
    </row>
    <row r="511" spans="1:6" ht="12.75">
      <c r="A511" s="41" t="s">
        <v>313</v>
      </c>
      <c r="B511" s="65" t="s">
        <v>293</v>
      </c>
      <c r="C511" s="76" t="s">
        <v>842</v>
      </c>
      <c r="D511" s="39">
        <v>420286.15</v>
      </c>
      <c r="E511" s="57">
        <v>263926.37</v>
      </c>
      <c r="F511" s="42">
        <f t="shared" si="7"/>
        <v>156359.78000000003</v>
      </c>
    </row>
    <row r="512" spans="1:6" ht="12.75">
      <c r="A512" s="41" t="s">
        <v>317</v>
      </c>
      <c r="B512" s="65" t="s">
        <v>293</v>
      </c>
      <c r="C512" s="76" t="s">
        <v>843</v>
      </c>
      <c r="D512" s="39">
        <v>277769</v>
      </c>
      <c r="E512" s="57">
        <v>210828.37</v>
      </c>
      <c r="F512" s="42">
        <f t="shared" si="7"/>
        <v>66940.63</v>
      </c>
    </row>
    <row r="513" spans="1:6" ht="12.75">
      <c r="A513" s="41" t="s">
        <v>319</v>
      </c>
      <c r="B513" s="65" t="s">
        <v>293</v>
      </c>
      <c r="C513" s="76" t="s">
        <v>844</v>
      </c>
      <c r="D513" s="39">
        <v>2000</v>
      </c>
      <c r="E513" s="57" t="s">
        <v>1085</v>
      </c>
      <c r="F513" s="42">
        <f t="shared" si="7"/>
        <v>2000</v>
      </c>
    </row>
    <row r="514" spans="1:6" ht="12.75">
      <c r="A514" s="41" t="s">
        <v>321</v>
      </c>
      <c r="B514" s="65" t="s">
        <v>293</v>
      </c>
      <c r="C514" s="76" t="s">
        <v>845</v>
      </c>
      <c r="D514" s="39">
        <v>140517.15</v>
      </c>
      <c r="E514" s="57">
        <v>53098</v>
      </c>
      <c r="F514" s="42">
        <f t="shared" si="7"/>
        <v>87419.15</v>
      </c>
    </row>
    <row r="515" spans="1:6" ht="12.75">
      <c r="A515" s="41" t="s">
        <v>332</v>
      </c>
      <c r="B515" s="65" t="s">
        <v>293</v>
      </c>
      <c r="C515" s="76" t="s">
        <v>846</v>
      </c>
      <c r="D515" s="39">
        <v>12880</v>
      </c>
      <c r="E515" s="57">
        <v>12880</v>
      </c>
      <c r="F515" s="42" t="str">
        <f t="shared" si="7"/>
        <v>-</v>
      </c>
    </row>
    <row r="516" spans="1:6" ht="12.75">
      <c r="A516" s="41" t="s">
        <v>323</v>
      </c>
      <c r="B516" s="65" t="s">
        <v>293</v>
      </c>
      <c r="C516" s="76" t="s">
        <v>847</v>
      </c>
      <c r="D516" s="39">
        <v>920</v>
      </c>
      <c r="E516" s="57" t="s">
        <v>1085</v>
      </c>
      <c r="F516" s="42">
        <f t="shared" si="7"/>
        <v>920</v>
      </c>
    </row>
    <row r="517" spans="1:6" ht="12.75">
      <c r="A517" s="41" t="s">
        <v>327</v>
      </c>
      <c r="B517" s="65" t="s">
        <v>293</v>
      </c>
      <c r="C517" s="76" t="s">
        <v>848</v>
      </c>
      <c r="D517" s="39">
        <v>920</v>
      </c>
      <c r="E517" s="57" t="s">
        <v>1085</v>
      </c>
      <c r="F517" s="42">
        <f t="shared" si="7"/>
        <v>920</v>
      </c>
    </row>
    <row r="518" spans="1:6" ht="12.75">
      <c r="A518" s="41" t="s">
        <v>334</v>
      </c>
      <c r="B518" s="65" t="s">
        <v>293</v>
      </c>
      <c r="C518" s="76" t="s">
        <v>849</v>
      </c>
      <c r="D518" s="39">
        <v>168.75</v>
      </c>
      <c r="E518" s="57" t="s">
        <v>1085</v>
      </c>
      <c r="F518" s="42">
        <f t="shared" si="7"/>
        <v>168.75</v>
      </c>
    </row>
    <row r="519" spans="1:6" ht="12.75">
      <c r="A519" s="41" t="s">
        <v>297</v>
      </c>
      <c r="B519" s="65" t="s">
        <v>293</v>
      </c>
      <c r="C519" s="76" t="s">
        <v>850</v>
      </c>
      <c r="D519" s="39">
        <v>168.75</v>
      </c>
      <c r="E519" s="57" t="s">
        <v>1085</v>
      </c>
      <c r="F519" s="42">
        <f t="shared" si="7"/>
        <v>168.75</v>
      </c>
    </row>
    <row r="520" spans="1:6" ht="12.75">
      <c r="A520" s="41" t="s">
        <v>332</v>
      </c>
      <c r="B520" s="65" t="s">
        <v>293</v>
      </c>
      <c r="C520" s="76" t="s">
        <v>851</v>
      </c>
      <c r="D520" s="39">
        <v>168.75</v>
      </c>
      <c r="E520" s="57" t="s">
        <v>1085</v>
      </c>
      <c r="F520" s="42">
        <f t="shared" si="7"/>
        <v>168.75</v>
      </c>
    </row>
    <row r="521" spans="1:6" ht="12.75">
      <c r="A521" s="41" t="s">
        <v>338</v>
      </c>
      <c r="B521" s="65" t="s">
        <v>293</v>
      </c>
      <c r="C521" s="76" t="s">
        <v>852</v>
      </c>
      <c r="D521" s="39">
        <v>31.25</v>
      </c>
      <c r="E521" s="57">
        <v>31.25</v>
      </c>
      <c r="F521" s="42" t="str">
        <f t="shared" si="7"/>
        <v>-</v>
      </c>
    </row>
    <row r="522" spans="1:6" ht="12.75">
      <c r="A522" s="41" t="s">
        <v>297</v>
      </c>
      <c r="B522" s="65" t="s">
        <v>293</v>
      </c>
      <c r="C522" s="76" t="s">
        <v>853</v>
      </c>
      <c r="D522" s="39">
        <v>31.25</v>
      </c>
      <c r="E522" s="57">
        <v>31.25</v>
      </c>
      <c r="F522" s="42" t="str">
        <f t="shared" si="7"/>
        <v>-</v>
      </c>
    </row>
    <row r="523" spans="1:6" ht="12.75">
      <c r="A523" s="41" t="s">
        <v>332</v>
      </c>
      <c r="B523" s="65" t="s">
        <v>293</v>
      </c>
      <c r="C523" s="76" t="s">
        <v>854</v>
      </c>
      <c r="D523" s="39">
        <v>31.25</v>
      </c>
      <c r="E523" s="57">
        <v>31.25</v>
      </c>
      <c r="F523" s="42" t="str">
        <f t="shared" si="7"/>
        <v>-</v>
      </c>
    </row>
    <row r="524" spans="1:6" ht="22.5">
      <c r="A524" s="41" t="s">
        <v>310</v>
      </c>
      <c r="B524" s="65" t="s">
        <v>293</v>
      </c>
      <c r="C524" s="76" t="s">
        <v>855</v>
      </c>
      <c r="D524" s="39">
        <v>1698023</v>
      </c>
      <c r="E524" s="57">
        <v>813988.96</v>
      </c>
      <c r="F524" s="42">
        <f t="shared" si="7"/>
        <v>884034.04</v>
      </c>
    </row>
    <row r="525" spans="1:6" ht="12.75">
      <c r="A525" s="41" t="s">
        <v>297</v>
      </c>
      <c r="B525" s="65" t="s">
        <v>293</v>
      </c>
      <c r="C525" s="76" t="s">
        <v>856</v>
      </c>
      <c r="D525" s="39">
        <v>1698023</v>
      </c>
      <c r="E525" s="57">
        <v>813988.96</v>
      </c>
      <c r="F525" s="42">
        <f t="shared" si="7"/>
        <v>884034.04</v>
      </c>
    </row>
    <row r="526" spans="1:6" ht="12.75">
      <c r="A526" s="41" t="s">
        <v>313</v>
      </c>
      <c r="B526" s="65" t="s">
        <v>293</v>
      </c>
      <c r="C526" s="76" t="s">
        <v>857</v>
      </c>
      <c r="D526" s="39">
        <v>1698023</v>
      </c>
      <c r="E526" s="57">
        <v>813988.96</v>
      </c>
      <c r="F526" s="42">
        <f t="shared" si="7"/>
        <v>884034.04</v>
      </c>
    </row>
    <row r="527" spans="1:6" ht="12.75">
      <c r="A527" s="41" t="s">
        <v>321</v>
      </c>
      <c r="B527" s="65" t="s">
        <v>293</v>
      </c>
      <c r="C527" s="76" t="s">
        <v>858</v>
      </c>
      <c r="D527" s="39">
        <v>1698023</v>
      </c>
      <c r="E527" s="57">
        <v>813988.96</v>
      </c>
      <c r="F527" s="42">
        <f aca="true" t="shared" si="8" ref="F527:F590">IF(OR(D527="-",E527=D527),"-",D527-IF(E527="-",0,E527))</f>
        <v>884034.04</v>
      </c>
    </row>
    <row r="528" spans="1:6" ht="12.75">
      <c r="A528" s="41" t="s">
        <v>830</v>
      </c>
      <c r="B528" s="65" t="s">
        <v>293</v>
      </c>
      <c r="C528" s="76" t="s">
        <v>859</v>
      </c>
      <c r="D528" s="39">
        <v>243977</v>
      </c>
      <c r="E528" s="57" t="s">
        <v>1085</v>
      </c>
      <c r="F528" s="42">
        <f t="shared" si="8"/>
        <v>243977</v>
      </c>
    </row>
    <row r="529" spans="1:6" ht="12.75">
      <c r="A529" s="41" t="s">
        <v>297</v>
      </c>
      <c r="B529" s="65" t="s">
        <v>293</v>
      </c>
      <c r="C529" s="76" t="s">
        <v>860</v>
      </c>
      <c r="D529" s="39">
        <v>243977</v>
      </c>
      <c r="E529" s="57" t="s">
        <v>1085</v>
      </c>
      <c r="F529" s="42">
        <f t="shared" si="8"/>
        <v>243977</v>
      </c>
    </row>
    <row r="530" spans="1:6" ht="12.75">
      <c r="A530" s="41" t="s">
        <v>466</v>
      </c>
      <c r="B530" s="65" t="s">
        <v>293</v>
      </c>
      <c r="C530" s="76" t="s">
        <v>861</v>
      </c>
      <c r="D530" s="39">
        <v>243977</v>
      </c>
      <c r="E530" s="57" t="s">
        <v>1085</v>
      </c>
      <c r="F530" s="42">
        <f t="shared" si="8"/>
        <v>243977</v>
      </c>
    </row>
    <row r="531" spans="1:6" ht="22.5">
      <c r="A531" s="41" t="s">
        <v>742</v>
      </c>
      <c r="B531" s="65" t="s">
        <v>293</v>
      </c>
      <c r="C531" s="76" t="s">
        <v>862</v>
      </c>
      <c r="D531" s="39">
        <v>243977</v>
      </c>
      <c r="E531" s="57" t="s">
        <v>1085</v>
      </c>
      <c r="F531" s="42">
        <f t="shared" si="8"/>
        <v>243977</v>
      </c>
    </row>
    <row r="532" spans="1:6" ht="22.5">
      <c r="A532" s="41" t="s">
        <v>509</v>
      </c>
      <c r="B532" s="65" t="s">
        <v>293</v>
      </c>
      <c r="C532" s="76" t="s">
        <v>863</v>
      </c>
      <c r="D532" s="39">
        <v>100000</v>
      </c>
      <c r="E532" s="57" t="s">
        <v>1085</v>
      </c>
      <c r="F532" s="42">
        <f t="shared" si="8"/>
        <v>100000</v>
      </c>
    </row>
    <row r="533" spans="1:6" ht="12.75">
      <c r="A533" s="41" t="s">
        <v>297</v>
      </c>
      <c r="B533" s="65" t="s">
        <v>293</v>
      </c>
      <c r="C533" s="76" t="s">
        <v>864</v>
      </c>
      <c r="D533" s="39">
        <v>100000</v>
      </c>
      <c r="E533" s="57" t="s">
        <v>1085</v>
      </c>
      <c r="F533" s="42">
        <f t="shared" si="8"/>
        <v>100000</v>
      </c>
    </row>
    <row r="534" spans="1:6" ht="12.75">
      <c r="A534" s="41" t="s">
        <v>299</v>
      </c>
      <c r="B534" s="65" t="s">
        <v>293</v>
      </c>
      <c r="C534" s="76" t="s">
        <v>865</v>
      </c>
      <c r="D534" s="39">
        <v>100000</v>
      </c>
      <c r="E534" s="57" t="s">
        <v>1085</v>
      </c>
      <c r="F534" s="42">
        <f t="shared" si="8"/>
        <v>100000</v>
      </c>
    </row>
    <row r="535" spans="1:6" ht="12.75">
      <c r="A535" s="41" t="s">
        <v>363</v>
      </c>
      <c r="B535" s="65" t="s">
        <v>293</v>
      </c>
      <c r="C535" s="76" t="s">
        <v>866</v>
      </c>
      <c r="D535" s="39">
        <v>100000</v>
      </c>
      <c r="E535" s="57" t="s">
        <v>1085</v>
      </c>
      <c r="F535" s="42">
        <f t="shared" si="8"/>
        <v>100000</v>
      </c>
    </row>
    <row r="536" spans="1:6" ht="22.5">
      <c r="A536" s="41" t="s">
        <v>310</v>
      </c>
      <c r="B536" s="65" t="s">
        <v>293</v>
      </c>
      <c r="C536" s="76" t="s">
        <v>867</v>
      </c>
      <c r="D536" s="39">
        <v>4289440</v>
      </c>
      <c r="E536" s="57">
        <v>363020.23</v>
      </c>
      <c r="F536" s="42">
        <f t="shared" si="8"/>
        <v>3926419.77</v>
      </c>
    </row>
    <row r="537" spans="1:6" ht="12.75">
      <c r="A537" s="41" t="s">
        <v>297</v>
      </c>
      <c r="B537" s="65" t="s">
        <v>293</v>
      </c>
      <c r="C537" s="76" t="s">
        <v>868</v>
      </c>
      <c r="D537" s="39">
        <v>2380750</v>
      </c>
      <c r="E537" s="57">
        <v>61713.24</v>
      </c>
      <c r="F537" s="42">
        <f t="shared" si="8"/>
        <v>2319036.76</v>
      </c>
    </row>
    <row r="538" spans="1:6" ht="12.75">
      <c r="A538" s="41" t="s">
        <v>313</v>
      </c>
      <c r="B538" s="65" t="s">
        <v>293</v>
      </c>
      <c r="C538" s="76" t="s">
        <v>869</v>
      </c>
      <c r="D538" s="39">
        <v>1841200</v>
      </c>
      <c r="E538" s="57">
        <v>11713.24</v>
      </c>
      <c r="F538" s="42">
        <f t="shared" si="8"/>
        <v>1829486.76</v>
      </c>
    </row>
    <row r="539" spans="1:6" ht="12.75">
      <c r="A539" s="41" t="s">
        <v>366</v>
      </c>
      <c r="B539" s="65" t="s">
        <v>293</v>
      </c>
      <c r="C539" s="76" t="s">
        <v>870</v>
      </c>
      <c r="D539" s="39">
        <v>17800</v>
      </c>
      <c r="E539" s="57" t="s">
        <v>1085</v>
      </c>
      <c r="F539" s="42">
        <f t="shared" si="8"/>
        <v>17800</v>
      </c>
    </row>
    <row r="540" spans="1:6" ht="12.75">
      <c r="A540" s="41" t="s">
        <v>319</v>
      </c>
      <c r="B540" s="65" t="s">
        <v>293</v>
      </c>
      <c r="C540" s="76" t="s">
        <v>871</v>
      </c>
      <c r="D540" s="39">
        <v>230500</v>
      </c>
      <c r="E540" s="57" t="s">
        <v>1085</v>
      </c>
      <c r="F540" s="42">
        <f t="shared" si="8"/>
        <v>230500</v>
      </c>
    </row>
    <row r="541" spans="1:6" ht="12.75">
      <c r="A541" s="41" t="s">
        <v>321</v>
      </c>
      <c r="B541" s="65" t="s">
        <v>293</v>
      </c>
      <c r="C541" s="76" t="s">
        <v>872</v>
      </c>
      <c r="D541" s="39">
        <v>1592900</v>
      </c>
      <c r="E541" s="57">
        <v>11713.24</v>
      </c>
      <c r="F541" s="42">
        <f t="shared" si="8"/>
        <v>1581186.76</v>
      </c>
    </row>
    <row r="542" spans="1:6" ht="12.75">
      <c r="A542" s="41" t="s">
        <v>332</v>
      </c>
      <c r="B542" s="65" t="s">
        <v>293</v>
      </c>
      <c r="C542" s="76" t="s">
        <v>873</v>
      </c>
      <c r="D542" s="39">
        <v>539550</v>
      </c>
      <c r="E542" s="57">
        <v>50000</v>
      </c>
      <c r="F542" s="42">
        <f t="shared" si="8"/>
        <v>489550</v>
      </c>
    </row>
    <row r="543" spans="1:6" ht="12.75">
      <c r="A543" s="41" t="s">
        <v>323</v>
      </c>
      <c r="B543" s="65" t="s">
        <v>293</v>
      </c>
      <c r="C543" s="76" t="s">
        <v>874</v>
      </c>
      <c r="D543" s="39">
        <v>1908690</v>
      </c>
      <c r="E543" s="57">
        <v>301306.99</v>
      </c>
      <c r="F543" s="42">
        <f t="shared" si="8"/>
        <v>1607383.01</v>
      </c>
    </row>
    <row r="544" spans="1:6" ht="12.75">
      <c r="A544" s="41" t="s">
        <v>325</v>
      </c>
      <c r="B544" s="65" t="s">
        <v>293</v>
      </c>
      <c r="C544" s="76" t="s">
        <v>875</v>
      </c>
      <c r="D544" s="39">
        <v>632774</v>
      </c>
      <c r="E544" s="57" t="s">
        <v>1085</v>
      </c>
      <c r="F544" s="42">
        <f t="shared" si="8"/>
        <v>632774</v>
      </c>
    </row>
    <row r="545" spans="1:6" ht="12.75">
      <c r="A545" s="41" t="s">
        <v>327</v>
      </c>
      <c r="B545" s="65" t="s">
        <v>293</v>
      </c>
      <c r="C545" s="76" t="s">
        <v>876</v>
      </c>
      <c r="D545" s="39">
        <v>1275916</v>
      </c>
      <c r="E545" s="57">
        <v>301306.99</v>
      </c>
      <c r="F545" s="42">
        <f t="shared" si="8"/>
        <v>974609.01</v>
      </c>
    </row>
    <row r="546" spans="1:6" ht="12.75">
      <c r="A546" s="41" t="s">
        <v>830</v>
      </c>
      <c r="B546" s="65" t="s">
        <v>293</v>
      </c>
      <c r="C546" s="76" t="s">
        <v>877</v>
      </c>
      <c r="D546" s="39">
        <v>252110</v>
      </c>
      <c r="E546" s="57" t="s">
        <v>1085</v>
      </c>
      <c r="F546" s="42">
        <f t="shared" si="8"/>
        <v>252110</v>
      </c>
    </row>
    <row r="547" spans="1:6" ht="12.75">
      <c r="A547" s="41" t="s">
        <v>297</v>
      </c>
      <c r="B547" s="65" t="s">
        <v>293</v>
      </c>
      <c r="C547" s="76" t="s">
        <v>878</v>
      </c>
      <c r="D547" s="39">
        <v>252110</v>
      </c>
      <c r="E547" s="57" t="s">
        <v>1085</v>
      </c>
      <c r="F547" s="42">
        <f t="shared" si="8"/>
        <v>252110</v>
      </c>
    </row>
    <row r="548" spans="1:6" ht="12.75">
      <c r="A548" s="41" t="s">
        <v>466</v>
      </c>
      <c r="B548" s="65" t="s">
        <v>293</v>
      </c>
      <c r="C548" s="76" t="s">
        <v>879</v>
      </c>
      <c r="D548" s="39">
        <v>252110</v>
      </c>
      <c r="E548" s="57" t="s">
        <v>1085</v>
      </c>
      <c r="F548" s="42">
        <f t="shared" si="8"/>
        <v>252110</v>
      </c>
    </row>
    <row r="549" spans="1:6" ht="22.5">
      <c r="A549" s="41" t="s">
        <v>742</v>
      </c>
      <c r="B549" s="65" t="s">
        <v>293</v>
      </c>
      <c r="C549" s="76" t="s">
        <v>880</v>
      </c>
      <c r="D549" s="39">
        <v>252110</v>
      </c>
      <c r="E549" s="57" t="s">
        <v>1085</v>
      </c>
      <c r="F549" s="42">
        <f t="shared" si="8"/>
        <v>252110</v>
      </c>
    </row>
    <row r="550" spans="1:6" ht="22.5">
      <c r="A550" s="41" t="s">
        <v>310</v>
      </c>
      <c r="B550" s="65" t="s">
        <v>293</v>
      </c>
      <c r="C550" s="76" t="s">
        <v>881</v>
      </c>
      <c r="D550" s="39">
        <v>1767000</v>
      </c>
      <c r="E550" s="57">
        <v>1731966.11</v>
      </c>
      <c r="F550" s="42">
        <f t="shared" si="8"/>
        <v>35033.8899999999</v>
      </c>
    </row>
    <row r="551" spans="1:6" ht="12.75">
      <c r="A551" s="41" t="s">
        <v>297</v>
      </c>
      <c r="B551" s="65" t="s">
        <v>293</v>
      </c>
      <c r="C551" s="76" t="s">
        <v>882</v>
      </c>
      <c r="D551" s="39">
        <v>1767000</v>
      </c>
      <c r="E551" s="57">
        <v>1731966.11</v>
      </c>
      <c r="F551" s="42">
        <f t="shared" si="8"/>
        <v>35033.8899999999</v>
      </c>
    </row>
    <row r="552" spans="1:6" ht="12.75">
      <c r="A552" s="41" t="s">
        <v>313</v>
      </c>
      <c r="B552" s="65" t="s">
        <v>293</v>
      </c>
      <c r="C552" s="76" t="s">
        <v>883</v>
      </c>
      <c r="D552" s="39">
        <v>1767000</v>
      </c>
      <c r="E552" s="57">
        <v>1731966.11</v>
      </c>
      <c r="F552" s="42">
        <f t="shared" si="8"/>
        <v>35033.8899999999</v>
      </c>
    </row>
    <row r="553" spans="1:6" ht="12.75">
      <c r="A553" s="41" t="s">
        <v>317</v>
      </c>
      <c r="B553" s="65" t="s">
        <v>293</v>
      </c>
      <c r="C553" s="76" t="s">
        <v>884</v>
      </c>
      <c r="D553" s="39">
        <v>1767000</v>
      </c>
      <c r="E553" s="57">
        <v>1731966.11</v>
      </c>
      <c r="F553" s="42">
        <f t="shared" si="8"/>
        <v>35033.8899999999</v>
      </c>
    </row>
    <row r="554" spans="1:6" ht="12.75">
      <c r="A554" s="41" t="s">
        <v>295</v>
      </c>
      <c r="B554" s="65" t="s">
        <v>293</v>
      </c>
      <c r="C554" s="76" t="s">
        <v>885</v>
      </c>
      <c r="D554" s="39">
        <v>3797000</v>
      </c>
      <c r="E554" s="57">
        <v>3352451</v>
      </c>
      <c r="F554" s="42">
        <f t="shared" si="8"/>
        <v>444549</v>
      </c>
    </row>
    <row r="555" spans="1:6" ht="12.75">
      <c r="A555" s="41" t="s">
        <v>297</v>
      </c>
      <c r="B555" s="65" t="s">
        <v>293</v>
      </c>
      <c r="C555" s="76" t="s">
        <v>886</v>
      </c>
      <c r="D555" s="39">
        <v>3797000</v>
      </c>
      <c r="E555" s="57">
        <v>3352451</v>
      </c>
      <c r="F555" s="42">
        <f t="shared" si="8"/>
        <v>444549</v>
      </c>
    </row>
    <row r="556" spans="1:6" ht="12.75">
      <c r="A556" s="41" t="s">
        <v>299</v>
      </c>
      <c r="B556" s="65" t="s">
        <v>293</v>
      </c>
      <c r="C556" s="76" t="s">
        <v>887</v>
      </c>
      <c r="D556" s="39">
        <v>3797000</v>
      </c>
      <c r="E556" s="57">
        <v>3352451</v>
      </c>
      <c r="F556" s="42">
        <f t="shared" si="8"/>
        <v>444549</v>
      </c>
    </row>
    <row r="557" spans="1:6" ht="12.75">
      <c r="A557" s="41" t="s">
        <v>301</v>
      </c>
      <c r="B557" s="65" t="s">
        <v>293</v>
      </c>
      <c r="C557" s="76" t="s">
        <v>888</v>
      </c>
      <c r="D557" s="39">
        <v>2916000</v>
      </c>
      <c r="E557" s="57">
        <v>2603560</v>
      </c>
      <c r="F557" s="42">
        <f t="shared" si="8"/>
        <v>312440</v>
      </c>
    </row>
    <row r="558" spans="1:6" ht="12.75">
      <c r="A558" s="41" t="s">
        <v>303</v>
      </c>
      <c r="B558" s="65" t="s">
        <v>293</v>
      </c>
      <c r="C558" s="76" t="s">
        <v>889</v>
      </c>
      <c r="D558" s="39">
        <v>881000</v>
      </c>
      <c r="E558" s="57">
        <v>748891</v>
      </c>
      <c r="F558" s="42">
        <f t="shared" si="8"/>
        <v>132109</v>
      </c>
    </row>
    <row r="559" spans="1:6" ht="12.75">
      <c r="A559" s="41" t="s">
        <v>503</v>
      </c>
      <c r="B559" s="65" t="s">
        <v>293</v>
      </c>
      <c r="C559" s="76" t="s">
        <v>890</v>
      </c>
      <c r="D559" s="39">
        <v>16254000</v>
      </c>
      <c r="E559" s="57">
        <v>13032344</v>
      </c>
      <c r="F559" s="42">
        <f t="shared" si="8"/>
        <v>3221656</v>
      </c>
    </row>
    <row r="560" spans="1:6" ht="12.75">
      <c r="A560" s="41" t="s">
        <v>297</v>
      </c>
      <c r="B560" s="65" t="s">
        <v>293</v>
      </c>
      <c r="C560" s="76" t="s">
        <v>891</v>
      </c>
      <c r="D560" s="39">
        <v>16254000</v>
      </c>
      <c r="E560" s="57">
        <v>13032344</v>
      </c>
      <c r="F560" s="42">
        <f t="shared" si="8"/>
        <v>3221656</v>
      </c>
    </row>
    <row r="561" spans="1:6" ht="12.75">
      <c r="A561" s="41" t="s">
        <v>299</v>
      </c>
      <c r="B561" s="65" t="s">
        <v>293</v>
      </c>
      <c r="C561" s="76" t="s">
        <v>892</v>
      </c>
      <c r="D561" s="39">
        <v>16254000</v>
      </c>
      <c r="E561" s="57">
        <v>13032344</v>
      </c>
      <c r="F561" s="42">
        <f t="shared" si="8"/>
        <v>3221656</v>
      </c>
    </row>
    <row r="562" spans="1:6" ht="12.75">
      <c r="A562" s="41" t="s">
        <v>301</v>
      </c>
      <c r="B562" s="65" t="s">
        <v>293</v>
      </c>
      <c r="C562" s="76" t="s">
        <v>893</v>
      </c>
      <c r="D562" s="39">
        <v>12484000</v>
      </c>
      <c r="E562" s="57">
        <v>10036138</v>
      </c>
      <c r="F562" s="42">
        <f t="shared" si="8"/>
        <v>2447862</v>
      </c>
    </row>
    <row r="563" spans="1:6" ht="12.75">
      <c r="A563" s="41" t="s">
        <v>303</v>
      </c>
      <c r="B563" s="65" t="s">
        <v>293</v>
      </c>
      <c r="C563" s="76" t="s">
        <v>894</v>
      </c>
      <c r="D563" s="39">
        <v>3770000</v>
      </c>
      <c r="E563" s="57">
        <v>2996206</v>
      </c>
      <c r="F563" s="42">
        <f t="shared" si="8"/>
        <v>773794</v>
      </c>
    </row>
    <row r="564" spans="1:6" ht="22.5">
      <c r="A564" s="41" t="s">
        <v>310</v>
      </c>
      <c r="B564" s="65" t="s">
        <v>293</v>
      </c>
      <c r="C564" s="76" t="s">
        <v>895</v>
      </c>
      <c r="D564" s="39">
        <v>1503207</v>
      </c>
      <c r="E564" s="57">
        <v>802063.76</v>
      </c>
      <c r="F564" s="42">
        <f t="shared" si="8"/>
        <v>701143.24</v>
      </c>
    </row>
    <row r="565" spans="1:6" ht="12.75">
      <c r="A565" s="41" t="s">
        <v>297</v>
      </c>
      <c r="B565" s="65" t="s">
        <v>293</v>
      </c>
      <c r="C565" s="76" t="s">
        <v>896</v>
      </c>
      <c r="D565" s="39">
        <v>788308</v>
      </c>
      <c r="E565" s="57">
        <v>256822.44</v>
      </c>
      <c r="F565" s="42">
        <f t="shared" si="8"/>
        <v>531485.56</v>
      </c>
    </row>
    <row r="566" spans="1:6" ht="12.75">
      <c r="A566" s="41" t="s">
        <v>313</v>
      </c>
      <c r="B566" s="65" t="s">
        <v>293</v>
      </c>
      <c r="C566" s="76" t="s">
        <v>897</v>
      </c>
      <c r="D566" s="39">
        <v>788308</v>
      </c>
      <c r="E566" s="57">
        <v>256822.44</v>
      </c>
      <c r="F566" s="42">
        <f t="shared" si="8"/>
        <v>531485.56</v>
      </c>
    </row>
    <row r="567" spans="1:6" ht="12.75">
      <c r="A567" s="41" t="s">
        <v>315</v>
      </c>
      <c r="B567" s="65" t="s">
        <v>293</v>
      </c>
      <c r="C567" s="76" t="s">
        <v>898</v>
      </c>
      <c r="D567" s="39">
        <v>127142</v>
      </c>
      <c r="E567" s="57">
        <v>121014.21</v>
      </c>
      <c r="F567" s="42">
        <f t="shared" si="8"/>
        <v>6127.789999999994</v>
      </c>
    </row>
    <row r="568" spans="1:6" ht="12.75">
      <c r="A568" s="41" t="s">
        <v>317</v>
      </c>
      <c r="B568" s="65" t="s">
        <v>293</v>
      </c>
      <c r="C568" s="76" t="s">
        <v>899</v>
      </c>
      <c r="D568" s="39">
        <v>102085</v>
      </c>
      <c r="E568" s="57">
        <v>70279.01</v>
      </c>
      <c r="F568" s="42">
        <f t="shared" si="8"/>
        <v>31805.990000000005</v>
      </c>
    </row>
    <row r="569" spans="1:6" ht="12.75">
      <c r="A569" s="41" t="s">
        <v>319</v>
      </c>
      <c r="B569" s="65" t="s">
        <v>293</v>
      </c>
      <c r="C569" s="76" t="s">
        <v>900</v>
      </c>
      <c r="D569" s="39">
        <v>22300</v>
      </c>
      <c r="E569" s="57">
        <v>8560</v>
      </c>
      <c r="F569" s="42">
        <f t="shared" si="8"/>
        <v>13740</v>
      </c>
    </row>
    <row r="570" spans="1:6" ht="12.75">
      <c r="A570" s="41" t="s">
        <v>321</v>
      </c>
      <c r="B570" s="65" t="s">
        <v>293</v>
      </c>
      <c r="C570" s="76" t="s">
        <v>901</v>
      </c>
      <c r="D570" s="39">
        <v>536781</v>
      </c>
      <c r="E570" s="57">
        <v>56969.22</v>
      </c>
      <c r="F570" s="42">
        <f t="shared" si="8"/>
        <v>479811.78</v>
      </c>
    </row>
    <row r="571" spans="1:6" ht="12.75">
      <c r="A571" s="41" t="s">
        <v>323</v>
      </c>
      <c r="B571" s="65" t="s">
        <v>293</v>
      </c>
      <c r="C571" s="76" t="s">
        <v>902</v>
      </c>
      <c r="D571" s="39">
        <v>714899</v>
      </c>
      <c r="E571" s="57">
        <v>545241.32</v>
      </c>
      <c r="F571" s="42">
        <f t="shared" si="8"/>
        <v>169657.68000000005</v>
      </c>
    </row>
    <row r="572" spans="1:6" ht="12.75">
      <c r="A572" s="41" t="s">
        <v>327</v>
      </c>
      <c r="B572" s="65" t="s">
        <v>293</v>
      </c>
      <c r="C572" s="76" t="s">
        <v>903</v>
      </c>
      <c r="D572" s="39">
        <v>714899</v>
      </c>
      <c r="E572" s="57">
        <v>545241.32</v>
      </c>
      <c r="F572" s="42">
        <f t="shared" si="8"/>
        <v>169657.68000000005</v>
      </c>
    </row>
    <row r="573" spans="1:6" ht="12.75">
      <c r="A573" s="41" t="s">
        <v>334</v>
      </c>
      <c r="B573" s="65" t="s">
        <v>293</v>
      </c>
      <c r="C573" s="76" t="s">
        <v>904</v>
      </c>
      <c r="D573" s="39">
        <v>10958.34</v>
      </c>
      <c r="E573" s="57">
        <v>7486</v>
      </c>
      <c r="F573" s="42">
        <f t="shared" si="8"/>
        <v>3472.34</v>
      </c>
    </row>
    <row r="574" spans="1:6" ht="12.75">
      <c r="A574" s="41" t="s">
        <v>297</v>
      </c>
      <c r="B574" s="65" t="s">
        <v>293</v>
      </c>
      <c r="C574" s="76" t="s">
        <v>905</v>
      </c>
      <c r="D574" s="39">
        <v>10958.34</v>
      </c>
      <c r="E574" s="57">
        <v>7486</v>
      </c>
      <c r="F574" s="42">
        <f t="shared" si="8"/>
        <v>3472.34</v>
      </c>
    </row>
    <row r="575" spans="1:6" ht="12.75">
      <c r="A575" s="41" t="s">
        <v>332</v>
      </c>
      <c r="B575" s="65" t="s">
        <v>293</v>
      </c>
      <c r="C575" s="76" t="s">
        <v>906</v>
      </c>
      <c r="D575" s="39">
        <v>10958.34</v>
      </c>
      <c r="E575" s="57">
        <v>7486</v>
      </c>
      <c r="F575" s="42">
        <f t="shared" si="8"/>
        <v>3472.34</v>
      </c>
    </row>
    <row r="576" spans="1:6" ht="12.75">
      <c r="A576" s="41" t="s">
        <v>338</v>
      </c>
      <c r="B576" s="65" t="s">
        <v>293</v>
      </c>
      <c r="C576" s="76" t="s">
        <v>907</v>
      </c>
      <c r="D576" s="39">
        <v>1041.66</v>
      </c>
      <c r="E576" s="57">
        <v>1041.66</v>
      </c>
      <c r="F576" s="42" t="str">
        <f t="shared" si="8"/>
        <v>-</v>
      </c>
    </row>
    <row r="577" spans="1:6" ht="12.75">
      <c r="A577" s="41" t="s">
        <v>297</v>
      </c>
      <c r="B577" s="65" t="s">
        <v>293</v>
      </c>
      <c r="C577" s="76" t="s">
        <v>908</v>
      </c>
      <c r="D577" s="39">
        <v>1041.66</v>
      </c>
      <c r="E577" s="57">
        <v>1041.66</v>
      </c>
      <c r="F577" s="42" t="str">
        <f t="shared" si="8"/>
        <v>-</v>
      </c>
    </row>
    <row r="578" spans="1:6" ht="12.75">
      <c r="A578" s="41" t="s">
        <v>332</v>
      </c>
      <c r="B578" s="65" t="s">
        <v>293</v>
      </c>
      <c r="C578" s="76" t="s">
        <v>909</v>
      </c>
      <c r="D578" s="39">
        <v>1041.66</v>
      </c>
      <c r="E578" s="57">
        <v>1041.66</v>
      </c>
      <c r="F578" s="42" t="str">
        <f t="shared" si="8"/>
        <v>-</v>
      </c>
    </row>
    <row r="579" spans="1:6" ht="12.75">
      <c r="A579" s="41" t="s">
        <v>640</v>
      </c>
      <c r="B579" s="65" t="s">
        <v>293</v>
      </c>
      <c r="C579" s="76" t="s">
        <v>910</v>
      </c>
      <c r="D579" s="39">
        <v>7899100</v>
      </c>
      <c r="E579" s="57">
        <v>3748083.41</v>
      </c>
      <c r="F579" s="42">
        <f t="shared" si="8"/>
        <v>4151016.59</v>
      </c>
    </row>
    <row r="580" spans="1:6" ht="12.75">
      <c r="A580" s="41" t="s">
        <v>323</v>
      </c>
      <c r="B580" s="65" t="s">
        <v>293</v>
      </c>
      <c r="C580" s="76" t="s">
        <v>911</v>
      </c>
      <c r="D580" s="39">
        <v>7899100</v>
      </c>
      <c r="E580" s="57">
        <v>3748083.41</v>
      </c>
      <c r="F580" s="42">
        <f t="shared" si="8"/>
        <v>4151016.59</v>
      </c>
    </row>
    <row r="581" spans="1:6" ht="12.75">
      <c r="A581" s="41" t="s">
        <v>327</v>
      </c>
      <c r="B581" s="65" t="s">
        <v>293</v>
      </c>
      <c r="C581" s="76" t="s">
        <v>912</v>
      </c>
      <c r="D581" s="39">
        <v>7899100</v>
      </c>
      <c r="E581" s="57">
        <v>3748083.41</v>
      </c>
      <c r="F581" s="42">
        <f t="shared" si="8"/>
        <v>4151016.59</v>
      </c>
    </row>
    <row r="582" spans="1:6" ht="12.75">
      <c r="A582" s="41" t="s">
        <v>830</v>
      </c>
      <c r="B582" s="65" t="s">
        <v>293</v>
      </c>
      <c r="C582" s="76" t="s">
        <v>913</v>
      </c>
      <c r="D582" s="39">
        <v>1388000</v>
      </c>
      <c r="E582" s="57">
        <v>556225</v>
      </c>
      <c r="F582" s="42">
        <f t="shared" si="8"/>
        <v>831775</v>
      </c>
    </row>
    <row r="583" spans="1:6" ht="12.75">
      <c r="A583" s="41" t="s">
        <v>297</v>
      </c>
      <c r="B583" s="65" t="s">
        <v>293</v>
      </c>
      <c r="C583" s="76" t="s">
        <v>914</v>
      </c>
      <c r="D583" s="39">
        <v>1388000</v>
      </c>
      <c r="E583" s="57">
        <v>556225</v>
      </c>
      <c r="F583" s="42">
        <f t="shared" si="8"/>
        <v>831775</v>
      </c>
    </row>
    <row r="584" spans="1:6" ht="12.75">
      <c r="A584" s="41" t="s">
        <v>466</v>
      </c>
      <c r="B584" s="65" t="s">
        <v>293</v>
      </c>
      <c r="C584" s="76" t="s">
        <v>915</v>
      </c>
      <c r="D584" s="39">
        <v>1388000</v>
      </c>
      <c r="E584" s="57">
        <v>556225</v>
      </c>
      <c r="F584" s="42">
        <f t="shared" si="8"/>
        <v>831775</v>
      </c>
    </row>
    <row r="585" spans="1:6" ht="22.5">
      <c r="A585" s="41" t="s">
        <v>742</v>
      </c>
      <c r="B585" s="65" t="s">
        <v>293</v>
      </c>
      <c r="C585" s="76" t="s">
        <v>916</v>
      </c>
      <c r="D585" s="39">
        <v>1388000</v>
      </c>
      <c r="E585" s="57">
        <v>556225</v>
      </c>
      <c r="F585" s="42">
        <f t="shared" si="8"/>
        <v>831775</v>
      </c>
    </row>
    <row r="586" spans="1:6" ht="12.75">
      <c r="A586" s="41" t="s">
        <v>295</v>
      </c>
      <c r="B586" s="65" t="s">
        <v>293</v>
      </c>
      <c r="C586" s="76" t="s">
        <v>917</v>
      </c>
      <c r="D586" s="39">
        <v>1067000</v>
      </c>
      <c r="E586" s="57">
        <v>945624.82</v>
      </c>
      <c r="F586" s="42">
        <f t="shared" si="8"/>
        <v>121375.18000000005</v>
      </c>
    </row>
    <row r="587" spans="1:6" ht="12.75">
      <c r="A587" s="41" t="s">
        <v>297</v>
      </c>
      <c r="B587" s="65" t="s">
        <v>293</v>
      </c>
      <c r="C587" s="76" t="s">
        <v>918</v>
      </c>
      <c r="D587" s="39">
        <v>1067000</v>
      </c>
      <c r="E587" s="57">
        <v>945624.82</v>
      </c>
      <c r="F587" s="42">
        <f t="shared" si="8"/>
        <v>121375.18000000005</v>
      </c>
    </row>
    <row r="588" spans="1:6" ht="12.75">
      <c r="A588" s="41" t="s">
        <v>299</v>
      </c>
      <c r="B588" s="65" t="s">
        <v>293</v>
      </c>
      <c r="C588" s="76" t="s">
        <v>919</v>
      </c>
      <c r="D588" s="39">
        <v>1067000</v>
      </c>
      <c r="E588" s="57">
        <v>945624.82</v>
      </c>
      <c r="F588" s="42">
        <f t="shared" si="8"/>
        <v>121375.18000000005</v>
      </c>
    </row>
    <row r="589" spans="1:6" ht="12.75">
      <c r="A589" s="41" t="s">
        <v>301</v>
      </c>
      <c r="B589" s="65" t="s">
        <v>293</v>
      </c>
      <c r="C589" s="76" t="s">
        <v>920</v>
      </c>
      <c r="D589" s="39">
        <v>827000</v>
      </c>
      <c r="E589" s="57">
        <v>726356</v>
      </c>
      <c r="F589" s="42">
        <f t="shared" si="8"/>
        <v>100644</v>
      </c>
    </row>
    <row r="590" spans="1:6" ht="12.75">
      <c r="A590" s="41" t="s">
        <v>303</v>
      </c>
      <c r="B590" s="65" t="s">
        <v>293</v>
      </c>
      <c r="C590" s="76" t="s">
        <v>921</v>
      </c>
      <c r="D590" s="39">
        <v>240000</v>
      </c>
      <c r="E590" s="57">
        <v>219268.82</v>
      </c>
      <c r="F590" s="42">
        <f t="shared" si="8"/>
        <v>20731.179999999993</v>
      </c>
    </row>
    <row r="591" spans="1:6" ht="22.5">
      <c r="A591" s="41" t="s">
        <v>359</v>
      </c>
      <c r="B591" s="65" t="s">
        <v>293</v>
      </c>
      <c r="C591" s="76" t="s">
        <v>922</v>
      </c>
      <c r="D591" s="39">
        <v>2250</v>
      </c>
      <c r="E591" s="57" t="s">
        <v>1085</v>
      </c>
      <c r="F591" s="42">
        <f aca="true" t="shared" si="9" ref="F591:F647">IF(OR(D591="-",E591=D591),"-",D591-IF(E591="-",0,E591))</f>
        <v>2250</v>
      </c>
    </row>
    <row r="592" spans="1:6" ht="12.75">
      <c r="A592" s="41" t="s">
        <v>297</v>
      </c>
      <c r="B592" s="65" t="s">
        <v>293</v>
      </c>
      <c r="C592" s="76" t="s">
        <v>923</v>
      </c>
      <c r="D592" s="39">
        <v>2250</v>
      </c>
      <c r="E592" s="57" t="s">
        <v>1085</v>
      </c>
      <c r="F592" s="42">
        <f t="shared" si="9"/>
        <v>2250</v>
      </c>
    </row>
    <row r="593" spans="1:6" ht="12.75">
      <c r="A593" s="41" t="s">
        <v>299</v>
      </c>
      <c r="B593" s="65" t="s">
        <v>293</v>
      </c>
      <c r="C593" s="76" t="s">
        <v>924</v>
      </c>
      <c r="D593" s="39">
        <v>2250</v>
      </c>
      <c r="E593" s="57" t="s">
        <v>1085</v>
      </c>
      <c r="F593" s="42">
        <f t="shared" si="9"/>
        <v>2250</v>
      </c>
    </row>
    <row r="594" spans="1:6" ht="12.75">
      <c r="A594" s="41" t="s">
        <v>363</v>
      </c>
      <c r="B594" s="65" t="s">
        <v>293</v>
      </c>
      <c r="C594" s="76" t="s">
        <v>925</v>
      </c>
      <c r="D594" s="39">
        <v>2250</v>
      </c>
      <c r="E594" s="57" t="s">
        <v>1085</v>
      </c>
      <c r="F594" s="42">
        <f t="shared" si="9"/>
        <v>2250</v>
      </c>
    </row>
    <row r="595" spans="1:6" ht="12.75">
      <c r="A595" s="41" t="s">
        <v>295</v>
      </c>
      <c r="B595" s="65" t="s">
        <v>293</v>
      </c>
      <c r="C595" s="76" t="s">
        <v>926</v>
      </c>
      <c r="D595" s="39">
        <v>673000</v>
      </c>
      <c r="E595" s="57">
        <v>570776.56</v>
      </c>
      <c r="F595" s="42">
        <f t="shared" si="9"/>
        <v>102223.43999999994</v>
      </c>
    </row>
    <row r="596" spans="1:6" ht="12.75">
      <c r="A596" s="41" t="s">
        <v>297</v>
      </c>
      <c r="B596" s="65" t="s">
        <v>293</v>
      </c>
      <c r="C596" s="76" t="s">
        <v>927</v>
      </c>
      <c r="D596" s="39">
        <v>673000</v>
      </c>
      <c r="E596" s="57">
        <v>570776.56</v>
      </c>
      <c r="F596" s="42">
        <f t="shared" si="9"/>
        <v>102223.43999999994</v>
      </c>
    </row>
    <row r="597" spans="1:6" ht="12.75">
      <c r="A597" s="41" t="s">
        <v>299</v>
      </c>
      <c r="B597" s="65" t="s">
        <v>293</v>
      </c>
      <c r="C597" s="76" t="s">
        <v>928</v>
      </c>
      <c r="D597" s="39">
        <v>673000</v>
      </c>
      <c r="E597" s="57">
        <v>570776.56</v>
      </c>
      <c r="F597" s="42">
        <f t="shared" si="9"/>
        <v>102223.43999999994</v>
      </c>
    </row>
    <row r="598" spans="1:6" ht="12.75">
      <c r="A598" s="41" t="s">
        <v>301</v>
      </c>
      <c r="B598" s="65" t="s">
        <v>293</v>
      </c>
      <c r="C598" s="76" t="s">
        <v>929</v>
      </c>
      <c r="D598" s="39">
        <v>517000</v>
      </c>
      <c r="E598" s="57">
        <v>440228.06</v>
      </c>
      <c r="F598" s="42">
        <f t="shared" si="9"/>
        <v>76771.94</v>
      </c>
    </row>
    <row r="599" spans="1:6" ht="12.75">
      <c r="A599" s="41" t="s">
        <v>303</v>
      </c>
      <c r="B599" s="65" t="s">
        <v>293</v>
      </c>
      <c r="C599" s="76" t="s">
        <v>930</v>
      </c>
      <c r="D599" s="39">
        <v>156000</v>
      </c>
      <c r="E599" s="57">
        <v>130548.5</v>
      </c>
      <c r="F599" s="42">
        <f t="shared" si="9"/>
        <v>25451.5</v>
      </c>
    </row>
    <row r="600" spans="1:6" ht="22.5">
      <c r="A600" s="41" t="s">
        <v>359</v>
      </c>
      <c r="B600" s="65" t="s">
        <v>293</v>
      </c>
      <c r="C600" s="76" t="s">
        <v>931</v>
      </c>
      <c r="D600" s="39">
        <v>5800</v>
      </c>
      <c r="E600" s="57" t="s">
        <v>1085</v>
      </c>
      <c r="F600" s="42">
        <f t="shared" si="9"/>
        <v>5800</v>
      </c>
    </row>
    <row r="601" spans="1:6" ht="12.75">
      <c r="A601" s="41" t="s">
        <v>297</v>
      </c>
      <c r="B601" s="65" t="s">
        <v>293</v>
      </c>
      <c r="C601" s="76" t="s">
        <v>932</v>
      </c>
      <c r="D601" s="39">
        <v>5800</v>
      </c>
      <c r="E601" s="57" t="s">
        <v>1085</v>
      </c>
      <c r="F601" s="42">
        <f t="shared" si="9"/>
        <v>5800</v>
      </c>
    </row>
    <row r="602" spans="1:6" ht="12.75">
      <c r="A602" s="41" t="s">
        <v>299</v>
      </c>
      <c r="B602" s="65" t="s">
        <v>293</v>
      </c>
      <c r="C602" s="76" t="s">
        <v>933</v>
      </c>
      <c r="D602" s="39">
        <v>5800</v>
      </c>
      <c r="E602" s="57" t="s">
        <v>1085</v>
      </c>
      <c r="F602" s="42">
        <f t="shared" si="9"/>
        <v>5800</v>
      </c>
    </row>
    <row r="603" spans="1:6" ht="12.75">
      <c r="A603" s="41" t="s">
        <v>363</v>
      </c>
      <c r="B603" s="65" t="s">
        <v>293</v>
      </c>
      <c r="C603" s="76" t="s">
        <v>934</v>
      </c>
      <c r="D603" s="39">
        <v>5800</v>
      </c>
      <c r="E603" s="57" t="s">
        <v>1085</v>
      </c>
      <c r="F603" s="42">
        <f t="shared" si="9"/>
        <v>5800</v>
      </c>
    </row>
    <row r="604" spans="1:6" ht="22.5">
      <c r="A604" s="41" t="s">
        <v>310</v>
      </c>
      <c r="B604" s="65" t="s">
        <v>293</v>
      </c>
      <c r="C604" s="76" t="s">
        <v>935</v>
      </c>
      <c r="D604" s="39">
        <v>147158.5</v>
      </c>
      <c r="E604" s="57">
        <v>85610.1</v>
      </c>
      <c r="F604" s="42">
        <f t="shared" si="9"/>
        <v>61548.399999999994</v>
      </c>
    </row>
    <row r="605" spans="1:6" ht="12.75">
      <c r="A605" s="41" t="s">
        <v>297</v>
      </c>
      <c r="B605" s="65" t="s">
        <v>293</v>
      </c>
      <c r="C605" s="76" t="s">
        <v>936</v>
      </c>
      <c r="D605" s="39">
        <v>12794</v>
      </c>
      <c r="E605" s="57">
        <v>3834.23</v>
      </c>
      <c r="F605" s="42">
        <f t="shared" si="9"/>
        <v>8959.77</v>
      </c>
    </row>
    <row r="606" spans="1:6" ht="12.75">
      <c r="A606" s="41" t="s">
        <v>313</v>
      </c>
      <c r="B606" s="65" t="s">
        <v>293</v>
      </c>
      <c r="C606" s="76" t="s">
        <v>937</v>
      </c>
      <c r="D606" s="39">
        <v>12794</v>
      </c>
      <c r="E606" s="57">
        <v>3834.23</v>
      </c>
      <c r="F606" s="42">
        <f t="shared" si="9"/>
        <v>8959.77</v>
      </c>
    </row>
    <row r="607" spans="1:6" ht="12.75">
      <c r="A607" s="41" t="s">
        <v>315</v>
      </c>
      <c r="B607" s="65" t="s">
        <v>293</v>
      </c>
      <c r="C607" s="76" t="s">
        <v>938</v>
      </c>
      <c r="D607" s="39">
        <v>1744</v>
      </c>
      <c r="E607" s="57" t="s">
        <v>1085</v>
      </c>
      <c r="F607" s="42">
        <f t="shared" si="9"/>
        <v>1744</v>
      </c>
    </row>
    <row r="608" spans="1:6" ht="12.75">
      <c r="A608" s="41" t="s">
        <v>319</v>
      </c>
      <c r="B608" s="65" t="s">
        <v>293</v>
      </c>
      <c r="C608" s="76" t="s">
        <v>939</v>
      </c>
      <c r="D608" s="39">
        <v>3350</v>
      </c>
      <c r="E608" s="57" t="s">
        <v>1085</v>
      </c>
      <c r="F608" s="42">
        <f t="shared" si="9"/>
        <v>3350</v>
      </c>
    </row>
    <row r="609" spans="1:6" ht="12.75">
      <c r="A609" s="41" t="s">
        <v>321</v>
      </c>
      <c r="B609" s="65" t="s">
        <v>293</v>
      </c>
      <c r="C609" s="76" t="s">
        <v>940</v>
      </c>
      <c r="D609" s="39">
        <v>7700</v>
      </c>
      <c r="E609" s="57">
        <v>3834.23</v>
      </c>
      <c r="F609" s="42">
        <f t="shared" si="9"/>
        <v>3865.77</v>
      </c>
    </row>
    <row r="610" spans="1:6" ht="12.75">
      <c r="A610" s="41" t="s">
        <v>323</v>
      </c>
      <c r="B610" s="65" t="s">
        <v>293</v>
      </c>
      <c r="C610" s="76" t="s">
        <v>941</v>
      </c>
      <c r="D610" s="39">
        <v>134364.5</v>
      </c>
      <c r="E610" s="57">
        <v>81775.87</v>
      </c>
      <c r="F610" s="42">
        <f t="shared" si="9"/>
        <v>52588.630000000005</v>
      </c>
    </row>
    <row r="611" spans="1:6" ht="12.75">
      <c r="A611" s="41" t="s">
        <v>327</v>
      </c>
      <c r="B611" s="65" t="s">
        <v>293</v>
      </c>
      <c r="C611" s="76" t="s">
        <v>942</v>
      </c>
      <c r="D611" s="39">
        <v>134364.5</v>
      </c>
      <c r="E611" s="57">
        <v>81775.87</v>
      </c>
      <c r="F611" s="42">
        <f t="shared" si="9"/>
        <v>52588.630000000005</v>
      </c>
    </row>
    <row r="612" spans="1:6" ht="12.75">
      <c r="A612" s="41" t="s">
        <v>334</v>
      </c>
      <c r="B612" s="65" t="s">
        <v>293</v>
      </c>
      <c r="C612" s="76" t="s">
        <v>943</v>
      </c>
      <c r="D612" s="39">
        <v>1235</v>
      </c>
      <c r="E612" s="57">
        <v>781</v>
      </c>
      <c r="F612" s="42">
        <f t="shared" si="9"/>
        <v>454</v>
      </c>
    </row>
    <row r="613" spans="1:6" ht="12.75">
      <c r="A613" s="41" t="s">
        <v>297</v>
      </c>
      <c r="B613" s="65" t="s">
        <v>293</v>
      </c>
      <c r="C613" s="76" t="s">
        <v>944</v>
      </c>
      <c r="D613" s="39">
        <v>1235</v>
      </c>
      <c r="E613" s="57">
        <v>781</v>
      </c>
      <c r="F613" s="42">
        <f t="shared" si="9"/>
        <v>454</v>
      </c>
    </row>
    <row r="614" spans="1:6" ht="12.75">
      <c r="A614" s="41" t="s">
        <v>332</v>
      </c>
      <c r="B614" s="65" t="s">
        <v>293</v>
      </c>
      <c r="C614" s="76" t="s">
        <v>945</v>
      </c>
      <c r="D614" s="39">
        <v>1235</v>
      </c>
      <c r="E614" s="57">
        <v>781</v>
      </c>
      <c r="F614" s="42">
        <f t="shared" si="9"/>
        <v>454</v>
      </c>
    </row>
    <row r="615" spans="1:6" ht="12.75">
      <c r="A615" s="41" t="s">
        <v>338</v>
      </c>
      <c r="B615" s="65" t="s">
        <v>293</v>
      </c>
      <c r="C615" s="76" t="s">
        <v>946</v>
      </c>
      <c r="D615" s="39">
        <v>765</v>
      </c>
      <c r="E615" s="57">
        <v>75.45</v>
      </c>
      <c r="F615" s="42">
        <f t="shared" si="9"/>
        <v>689.55</v>
      </c>
    </row>
    <row r="616" spans="1:6" ht="12.75">
      <c r="A616" s="41" t="s">
        <v>297</v>
      </c>
      <c r="B616" s="65" t="s">
        <v>293</v>
      </c>
      <c r="C616" s="76" t="s">
        <v>947</v>
      </c>
      <c r="D616" s="39">
        <v>765</v>
      </c>
      <c r="E616" s="57">
        <v>75.45</v>
      </c>
      <c r="F616" s="42">
        <f t="shared" si="9"/>
        <v>689.55</v>
      </c>
    </row>
    <row r="617" spans="1:6" ht="12.75">
      <c r="A617" s="41" t="s">
        <v>332</v>
      </c>
      <c r="B617" s="65" t="s">
        <v>293</v>
      </c>
      <c r="C617" s="76" t="s">
        <v>948</v>
      </c>
      <c r="D617" s="39">
        <v>765</v>
      </c>
      <c r="E617" s="57">
        <v>75.45</v>
      </c>
      <c r="F617" s="42">
        <f t="shared" si="9"/>
        <v>689.55</v>
      </c>
    </row>
    <row r="618" spans="1:6" ht="12.75">
      <c r="A618" s="41" t="s">
        <v>295</v>
      </c>
      <c r="B618" s="65" t="s">
        <v>293</v>
      </c>
      <c r="C618" s="76" t="s">
        <v>949</v>
      </c>
      <c r="D618" s="39">
        <v>2160546.82</v>
      </c>
      <c r="E618" s="57">
        <v>1727043.12</v>
      </c>
      <c r="F618" s="42">
        <f t="shared" si="9"/>
        <v>433503.6999999997</v>
      </c>
    </row>
    <row r="619" spans="1:6" ht="12.75">
      <c r="A619" s="41" t="s">
        <v>297</v>
      </c>
      <c r="B619" s="65" t="s">
        <v>293</v>
      </c>
      <c r="C619" s="76" t="s">
        <v>950</v>
      </c>
      <c r="D619" s="39">
        <v>2160546.82</v>
      </c>
      <c r="E619" s="57">
        <v>1727043.12</v>
      </c>
      <c r="F619" s="42">
        <f t="shared" si="9"/>
        <v>433503.6999999997</v>
      </c>
    </row>
    <row r="620" spans="1:6" ht="12.75">
      <c r="A620" s="41" t="s">
        <v>299</v>
      </c>
      <c r="B620" s="65" t="s">
        <v>293</v>
      </c>
      <c r="C620" s="76" t="s">
        <v>951</v>
      </c>
      <c r="D620" s="39">
        <v>2160546.82</v>
      </c>
      <c r="E620" s="57">
        <v>1727043.12</v>
      </c>
      <c r="F620" s="42">
        <f t="shared" si="9"/>
        <v>433503.6999999997</v>
      </c>
    </row>
    <row r="621" spans="1:6" ht="12.75">
      <c r="A621" s="41" t="s">
        <v>301</v>
      </c>
      <c r="B621" s="65" t="s">
        <v>293</v>
      </c>
      <c r="C621" s="76" t="s">
        <v>952</v>
      </c>
      <c r="D621" s="39">
        <v>1668391</v>
      </c>
      <c r="E621" s="57">
        <v>1348158.77</v>
      </c>
      <c r="F621" s="42">
        <f t="shared" si="9"/>
        <v>320232.23</v>
      </c>
    </row>
    <row r="622" spans="1:6" ht="12.75">
      <c r="A622" s="41" t="s">
        <v>303</v>
      </c>
      <c r="B622" s="65" t="s">
        <v>293</v>
      </c>
      <c r="C622" s="76" t="s">
        <v>953</v>
      </c>
      <c r="D622" s="39">
        <v>492155.82</v>
      </c>
      <c r="E622" s="57">
        <v>378884.35</v>
      </c>
      <c r="F622" s="42">
        <f t="shared" si="9"/>
        <v>113271.47000000003</v>
      </c>
    </row>
    <row r="623" spans="1:6" ht="22.5">
      <c r="A623" s="41" t="s">
        <v>359</v>
      </c>
      <c r="B623" s="65" t="s">
        <v>293</v>
      </c>
      <c r="C623" s="76" t="s">
        <v>954</v>
      </c>
      <c r="D623" s="39">
        <v>1000</v>
      </c>
      <c r="E623" s="57" t="s">
        <v>1085</v>
      </c>
      <c r="F623" s="42">
        <f t="shared" si="9"/>
        <v>1000</v>
      </c>
    </row>
    <row r="624" spans="1:6" ht="12.75">
      <c r="A624" s="41" t="s">
        <v>297</v>
      </c>
      <c r="B624" s="65" t="s">
        <v>293</v>
      </c>
      <c r="C624" s="76" t="s">
        <v>955</v>
      </c>
      <c r="D624" s="39">
        <v>1000</v>
      </c>
      <c r="E624" s="57" t="s">
        <v>1085</v>
      </c>
      <c r="F624" s="42">
        <f t="shared" si="9"/>
        <v>1000</v>
      </c>
    </row>
    <row r="625" spans="1:6" ht="12.75">
      <c r="A625" s="41" t="s">
        <v>299</v>
      </c>
      <c r="B625" s="65" t="s">
        <v>293</v>
      </c>
      <c r="C625" s="76" t="s">
        <v>956</v>
      </c>
      <c r="D625" s="39">
        <v>1000</v>
      </c>
      <c r="E625" s="57" t="s">
        <v>1085</v>
      </c>
      <c r="F625" s="42">
        <f t="shared" si="9"/>
        <v>1000</v>
      </c>
    </row>
    <row r="626" spans="1:6" ht="12.75">
      <c r="A626" s="41" t="s">
        <v>363</v>
      </c>
      <c r="B626" s="65" t="s">
        <v>293</v>
      </c>
      <c r="C626" s="76" t="s">
        <v>957</v>
      </c>
      <c r="D626" s="39">
        <v>1000</v>
      </c>
      <c r="E626" s="57" t="s">
        <v>1085</v>
      </c>
      <c r="F626" s="42">
        <f t="shared" si="9"/>
        <v>1000</v>
      </c>
    </row>
    <row r="627" spans="1:6" ht="22.5">
      <c r="A627" s="41" t="s">
        <v>310</v>
      </c>
      <c r="B627" s="65" t="s">
        <v>293</v>
      </c>
      <c r="C627" s="76" t="s">
        <v>958</v>
      </c>
      <c r="D627" s="39">
        <v>57300</v>
      </c>
      <c r="E627" s="57">
        <v>10112.63</v>
      </c>
      <c r="F627" s="42">
        <f t="shared" si="9"/>
        <v>47187.37</v>
      </c>
    </row>
    <row r="628" spans="1:6" ht="12.75">
      <c r="A628" s="41" t="s">
        <v>297</v>
      </c>
      <c r="B628" s="65" t="s">
        <v>293</v>
      </c>
      <c r="C628" s="76" t="s">
        <v>959</v>
      </c>
      <c r="D628" s="39">
        <v>25400</v>
      </c>
      <c r="E628" s="57">
        <v>10112.63</v>
      </c>
      <c r="F628" s="42">
        <f t="shared" si="9"/>
        <v>15287.37</v>
      </c>
    </row>
    <row r="629" spans="1:6" ht="12.75">
      <c r="A629" s="41" t="s">
        <v>313</v>
      </c>
      <c r="B629" s="65" t="s">
        <v>293</v>
      </c>
      <c r="C629" s="76" t="s">
        <v>960</v>
      </c>
      <c r="D629" s="39">
        <v>25400</v>
      </c>
      <c r="E629" s="57">
        <v>10112.63</v>
      </c>
      <c r="F629" s="42">
        <f t="shared" si="9"/>
        <v>15287.37</v>
      </c>
    </row>
    <row r="630" spans="1:6" ht="12.75">
      <c r="A630" s="41" t="s">
        <v>315</v>
      </c>
      <c r="B630" s="65" t="s">
        <v>293</v>
      </c>
      <c r="C630" s="76" t="s">
        <v>961</v>
      </c>
      <c r="D630" s="39">
        <v>10500</v>
      </c>
      <c r="E630" s="57">
        <v>6652.63</v>
      </c>
      <c r="F630" s="42">
        <f t="shared" si="9"/>
        <v>3847.37</v>
      </c>
    </row>
    <row r="631" spans="1:6" ht="12.75">
      <c r="A631" s="41" t="s">
        <v>319</v>
      </c>
      <c r="B631" s="65" t="s">
        <v>293</v>
      </c>
      <c r="C631" s="76" t="s">
        <v>962</v>
      </c>
      <c r="D631" s="39">
        <v>8000</v>
      </c>
      <c r="E631" s="57">
        <v>960</v>
      </c>
      <c r="F631" s="42">
        <f t="shared" si="9"/>
        <v>7040</v>
      </c>
    </row>
    <row r="632" spans="1:6" ht="12.75">
      <c r="A632" s="41" t="s">
        <v>321</v>
      </c>
      <c r="B632" s="65" t="s">
        <v>293</v>
      </c>
      <c r="C632" s="76" t="s">
        <v>963</v>
      </c>
      <c r="D632" s="39">
        <v>6900</v>
      </c>
      <c r="E632" s="57">
        <v>2500</v>
      </c>
      <c r="F632" s="42">
        <f t="shared" si="9"/>
        <v>4400</v>
      </c>
    </row>
    <row r="633" spans="1:6" ht="12.75">
      <c r="A633" s="41" t="s">
        <v>323</v>
      </c>
      <c r="B633" s="65" t="s">
        <v>293</v>
      </c>
      <c r="C633" s="76" t="s">
        <v>964</v>
      </c>
      <c r="D633" s="39">
        <v>31900</v>
      </c>
      <c r="E633" s="57" t="s">
        <v>1085</v>
      </c>
      <c r="F633" s="42">
        <f t="shared" si="9"/>
        <v>31900</v>
      </c>
    </row>
    <row r="634" spans="1:6" ht="12.75">
      <c r="A634" s="41" t="s">
        <v>325</v>
      </c>
      <c r="B634" s="65" t="s">
        <v>293</v>
      </c>
      <c r="C634" s="76" t="s">
        <v>965</v>
      </c>
      <c r="D634" s="39">
        <v>11000</v>
      </c>
      <c r="E634" s="57" t="s">
        <v>1085</v>
      </c>
      <c r="F634" s="42">
        <f t="shared" si="9"/>
        <v>11000</v>
      </c>
    </row>
    <row r="635" spans="1:6" ht="12.75">
      <c r="A635" s="41" t="s">
        <v>327</v>
      </c>
      <c r="B635" s="65" t="s">
        <v>293</v>
      </c>
      <c r="C635" s="76" t="s">
        <v>966</v>
      </c>
      <c r="D635" s="39">
        <v>20900</v>
      </c>
      <c r="E635" s="57" t="s">
        <v>1085</v>
      </c>
      <c r="F635" s="42">
        <f t="shared" si="9"/>
        <v>20900</v>
      </c>
    </row>
    <row r="636" spans="1:6" ht="12.75">
      <c r="A636" s="41" t="s">
        <v>338</v>
      </c>
      <c r="B636" s="65" t="s">
        <v>293</v>
      </c>
      <c r="C636" s="76" t="s">
        <v>967</v>
      </c>
      <c r="D636" s="39">
        <v>1000</v>
      </c>
      <c r="E636" s="57">
        <v>104.5</v>
      </c>
      <c r="F636" s="42">
        <f t="shared" si="9"/>
        <v>895.5</v>
      </c>
    </row>
    <row r="637" spans="1:6" ht="12.75">
      <c r="A637" s="41" t="s">
        <v>297</v>
      </c>
      <c r="B637" s="65" t="s">
        <v>293</v>
      </c>
      <c r="C637" s="76" t="s">
        <v>968</v>
      </c>
      <c r="D637" s="39">
        <v>1000</v>
      </c>
      <c r="E637" s="57">
        <v>104.5</v>
      </c>
      <c r="F637" s="42">
        <f t="shared" si="9"/>
        <v>895.5</v>
      </c>
    </row>
    <row r="638" spans="1:6" ht="12.75">
      <c r="A638" s="41" t="s">
        <v>332</v>
      </c>
      <c r="B638" s="65" t="s">
        <v>293</v>
      </c>
      <c r="C638" s="76" t="s">
        <v>969</v>
      </c>
      <c r="D638" s="39">
        <v>1000</v>
      </c>
      <c r="E638" s="57">
        <v>104.5</v>
      </c>
      <c r="F638" s="42">
        <f t="shared" si="9"/>
        <v>895.5</v>
      </c>
    </row>
    <row r="639" spans="1:6" ht="12.75">
      <c r="A639" s="41" t="s">
        <v>295</v>
      </c>
      <c r="B639" s="65" t="s">
        <v>293</v>
      </c>
      <c r="C639" s="76" t="s">
        <v>970</v>
      </c>
      <c r="D639" s="39">
        <v>983000</v>
      </c>
      <c r="E639" s="57">
        <v>877302.89</v>
      </c>
      <c r="F639" s="42">
        <f t="shared" si="9"/>
        <v>105697.10999999999</v>
      </c>
    </row>
    <row r="640" spans="1:6" ht="12.75">
      <c r="A640" s="41" t="s">
        <v>297</v>
      </c>
      <c r="B640" s="65" t="s">
        <v>293</v>
      </c>
      <c r="C640" s="76" t="s">
        <v>971</v>
      </c>
      <c r="D640" s="39">
        <v>983000</v>
      </c>
      <c r="E640" s="57">
        <v>877302.89</v>
      </c>
      <c r="F640" s="42">
        <f t="shared" si="9"/>
        <v>105697.10999999999</v>
      </c>
    </row>
    <row r="641" spans="1:6" ht="12.75">
      <c r="A641" s="41" t="s">
        <v>299</v>
      </c>
      <c r="B641" s="65" t="s">
        <v>293</v>
      </c>
      <c r="C641" s="76" t="s">
        <v>972</v>
      </c>
      <c r="D641" s="39">
        <v>983000</v>
      </c>
      <c r="E641" s="57">
        <v>877302.89</v>
      </c>
      <c r="F641" s="42">
        <f t="shared" si="9"/>
        <v>105697.10999999999</v>
      </c>
    </row>
    <row r="642" spans="1:6" ht="12.75">
      <c r="A642" s="41" t="s">
        <v>301</v>
      </c>
      <c r="B642" s="65" t="s">
        <v>293</v>
      </c>
      <c r="C642" s="76" t="s">
        <v>973</v>
      </c>
      <c r="D642" s="39">
        <v>755000</v>
      </c>
      <c r="E642" s="57">
        <v>686844.87</v>
      </c>
      <c r="F642" s="42">
        <f t="shared" si="9"/>
        <v>68155.13</v>
      </c>
    </row>
    <row r="643" spans="1:6" ht="12.75">
      <c r="A643" s="41" t="s">
        <v>303</v>
      </c>
      <c r="B643" s="65" t="s">
        <v>293</v>
      </c>
      <c r="C643" s="76" t="s">
        <v>974</v>
      </c>
      <c r="D643" s="39">
        <v>228000</v>
      </c>
      <c r="E643" s="57">
        <v>190458.02</v>
      </c>
      <c r="F643" s="42">
        <f t="shared" si="9"/>
        <v>37541.98000000001</v>
      </c>
    </row>
    <row r="644" spans="1:6" ht="22.5">
      <c r="A644" s="41" t="s">
        <v>359</v>
      </c>
      <c r="B644" s="65" t="s">
        <v>293</v>
      </c>
      <c r="C644" s="76" t="s">
        <v>975</v>
      </c>
      <c r="D644" s="39">
        <v>2700</v>
      </c>
      <c r="E644" s="57" t="s">
        <v>1085</v>
      </c>
      <c r="F644" s="42">
        <f t="shared" si="9"/>
        <v>2700</v>
      </c>
    </row>
    <row r="645" spans="1:6" ht="12.75">
      <c r="A645" s="41" t="s">
        <v>297</v>
      </c>
      <c r="B645" s="65" t="s">
        <v>293</v>
      </c>
      <c r="C645" s="76" t="s">
        <v>976</v>
      </c>
      <c r="D645" s="39">
        <v>2700</v>
      </c>
      <c r="E645" s="57" t="s">
        <v>1085</v>
      </c>
      <c r="F645" s="42">
        <f t="shared" si="9"/>
        <v>2700</v>
      </c>
    </row>
    <row r="646" spans="1:6" ht="12.75">
      <c r="A646" s="41" t="s">
        <v>299</v>
      </c>
      <c r="B646" s="65" t="s">
        <v>293</v>
      </c>
      <c r="C646" s="76" t="s">
        <v>977</v>
      </c>
      <c r="D646" s="39">
        <v>2700</v>
      </c>
      <c r="E646" s="57" t="s">
        <v>1085</v>
      </c>
      <c r="F646" s="42">
        <f t="shared" si="9"/>
        <v>2700</v>
      </c>
    </row>
    <row r="647" spans="1:6" ht="13.5" thickBot="1">
      <c r="A647" s="41" t="s">
        <v>363</v>
      </c>
      <c r="B647" s="65" t="s">
        <v>293</v>
      </c>
      <c r="C647" s="76" t="s">
        <v>978</v>
      </c>
      <c r="D647" s="39">
        <v>2700</v>
      </c>
      <c r="E647" s="57" t="s">
        <v>1085</v>
      </c>
      <c r="F647" s="42">
        <f t="shared" si="9"/>
        <v>2700</v>
      </c>
    </row>
    <row r="648" spans="1:6" ht="9" customHeight="1" thickBot="1">
      <c r="A648" s="70"/>
      <c r="B648" s="66"/>
      <c r="C648" s="80"/>
      <c r="D648" s="83"/>
      <c r="E648" s="66"/>
      <c r="F648" s="66"/>
    </row>
    <row r="649" spans="1:6" ht="13.5" customHeight="1" thickBot="1">
      <c r="A649" s="64" t="s">
        <v>979</v>
      </c>
      <c r="B649" s="61" t="s">
        <v>980</v>
      </c>
      <c r="C649" s="81" t="s">
        <v>294</v>
      </c>
      <c r="D649" s="62">
        <v>-8744274.05</v>
      </c>
      <c r="E649" s="62">
        <v>11022979.87</v>
      </c>
      <c r="F649" s="63" t="s">
        <v>981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47 E649:F649">
    <cfRule type="cellIs" priority="1" dxfId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7"/>
  <sheetViews>
    <sheetView showGridLines="0" zoomScalePageLayoutView="0" workbookViewId="0" topLeftCell="A1">
      <selection activeCell="G35" sqref="G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7" t="s">
        <v>1049</v>
      </c>
      <c r="B1" s="137"/>
      <c r="C1" s="137"/>
      <c r="D1" s="137"/>
      <c r="E1" s="137"/>
      <c r="F1" s="137"/>
    </row>
    <row r="2" spans="1:6" ht="12.75" customHeight="1">
      <c r="A2" s="125" t="s">
        <v>1058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7" t="s">
        <v>1033</v>
      </c>
      <c r="B4" s="112" t="s">
        <v>1040</v>
      </c>
      <c r="C4" s="130" t="s">
        <v>1056</v>
      </c>
      <c r="D4" s="115" t="s">
        <v>1047</v>
      </c>
      <c r="E4" s="115" t="s">
        <v>1041</v>
      </c>
      <c r="F4" s="118" t="s">
        <v>1044</v>
      </c>
    </row>
    <row r="5" spans="1:6" ht="4.5" customHeight="1">
      <c r="A5" s="128"/>
      <c r="B5" s="113"/>
      <c r="C5" s="131"/>
      <c r="D5" s="116"/>
      <c r="E5" s="116"/>
      <c r="F5" s="119"/>
    </row>
    <row r="6" spans="1:6" ht="6" customHeight="1">
      <c r="A6" s="128"/>
      <c r="B6" s="113"/>
      <c r="C6" s="131"/>
      <c r="D6" s="116"/>
      <c r="E6" s="116"/>
      <c r="F6" s="119"/>
    </row>
    <row r="7" spans="1:6" ht="4.5" customHeight="1">
      <c r="A7" s="128"/>
      <c r="B7" s="113"/>
      <c r="C7" s="131"/>
      <c r="D7" s="116"/>
      <c r="E7" s="116"/>
      <c r="F7" s="119"/>
    </row>
    <row r="8" spans="1:6" ht="6" customHeight="1">
      <c r="A8" s="128"/>
      <c r="B8" s="113"/>
      <c r="C8" s="131"/>
      <c r="D8" s="116"/>
      <c r="E8" s="116"/>
      <c r="F8" s="119"/>
    </row>
    <row r="9" spans="1:6" ht="6" customHeight="1">
      <c r="A9" s="128"/>
      <c r="B9" s="113"/>
      <c r="C9" s="131"/>
      <c r="D9" s="116"/>
      <c r="E9" s="116"/>
      <c r="F9" s="119"/>
    </row>
    <row r="10" spans="1:6" ht="18" customHeight="1">
      <c r="A10" s="129"/>
      <c r="B10" s="114"/>
      <c r="C10" s="138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1030</v>
      </c>
      <c r="E11" s="27" t="s">
        <v>1031</v>
      </c>
      <c r="F11" s="20" t="s">
        <v>1042</v>
      </c>
    </row>
    <row r="12" spans="1:6" ht="22.5">
      <c r="A12" s="94" t="s">
        <v>982</v>
      </c>
      <c r="B12" s="91" t="s">
        <v>983</v>
      </c>
      <c r="C12" s="95" t="s">
        <v>294</v>
      </c>
      <c r="D12" s="92">
        <v>5787021.11</v>
      </c>
      <c r="E12" s="92">
        <v>-11022979.87</v>
      </c>
      <c r="F12" s="93">
        <f>D12-E12</f>
        <v>16810000.98</v>
      </c>
    </row>
    <row r="13" spans="1:6" ht="12.75">
      <c r="A13" s="56" t="s">
        <v>1074</v>
      </c>
      <c r="B13" s="53"/>
      <c r="C13" s="54"/>
      <c r="D13" s="55"/>
      <c r="E13" s="55"/>
      <c r="F13" s="93">
        <f aca="true" t="shared" si="0" ref="F13:F24">D13-E13</f>
        <v>0</v>
      </c>
    </row>
    <row r="14" spans="1:6" ht="22.5">
      <c r="A14" s="84" t="s">
        <v>984</v>
      </c>
      <c r="B14" s="96" t="s">
        <v>985</v>
      </c>
      <c r="C14" s="97" t="s">
        <v>294</v>
      </c>
      <c r="D14" s="87">
        <v>3236010.55</v>
      </c>
      <c r="E14" s="87">
        <v>-2642000</v>
      </c>
      <c r="F14" s="93">
        <f t="shared" si="0"/>
        <v>5878010.55</v>
      </c>
    </row>
    <row r="15" spans="1:6" ht="12.75">
      <c r="A15" s="56" t="s">
        <v>986</v>
      </c>
      <c r="B15" s="53"/>
      <c r="C15" s="54"/>
      <c r="D15" s="55"/>
      <c r="E15" s="55"/>
      <c r="F15" s="93">
        <f t="shared" si="0"/>
        <v>0</v>
      </c>
    </row>
    <row r="16" spans="1:6" ht="22.5">
      <c r="A16" s="84" t="s">
        <v>987</v>
      </c>
      <c r="B16" s="96" t="s">
        <v>985</v>
      </c>
      <c r="C16" s="97" t="s">
        <v>988</v>
      </c>
      <c r="D16" s="87">
        <v>17965010.55</v>
      </c>
      <c r="E16" s="87"/>
      <c r="F16" s="93">
        <f t="shared" si="0"/>
        <v>17965010.55</v>
      </c>
    </row>
    <row r="17" spans="1:6" ht="22.5">
      <c r="A17" s="94" t="s">
        <v>989</v>
      </c>
      <c r="B17" s="91" t="s">
        <v>985</v>
      </c>
      <c r="C17" s="95" t="s">
        <v>990</v>
      </c>
      <c r="D17" s="92">
        <v>17965010.55</v>
      </c>
      <c r="E17" s="92"/>
      <c r="F17" s="93">
        <f t="shared" si="0"/>
        <v>17965010.55</v>
      </c>
    </row>
    <row r="18" spans="1:6" ht="33.75">
      <c r="A18" s="40" t="s">
        <v>991</v>
      </c>
      <c r="B18" s="36" t="s">
        <v>985</v>
      </c>
      <c r="C18" s="51" t="s">
        <v>992</v>
      </c>
      <c r="D18" s="38">
        <v>17965010.55</v>
      </c>
      <c r="E18" s="38"/>
      <c r="F18" s="93">
        <f t="shared" si="0"/>
        <v>17965010.55</v>
      </c>
    </row>
    <row r="19" spans="1:6" ht="22.5">
      <c r="A19" s="94" t="s">
        <v>993</v>
      </c>
      <c r="B19" s="91" t="s">
        <v>985</v>
      </c>
      <c r="C19" s="95" t="s">
        <v>994</v>
      </c>
      <c r="D19" s="92">
        <v>-14729000</v>
      </c>
      <c r="E19" s="92">
        <v>-2642000</v>
      </c>
      <c r="F19" s="93">
        <f t="shared" si="0"/>
        <v>-12087000</v>
      </c>
    </row>
    <row r="20" spans="1:6" ht="45">
      <c r="A20" s="94" t="s">
        <v>995</v>
      </c>
      <c r="B20" s="91" t="s">
        <v>985</v>
      </c>
      <c r="C20" s="95" t="s">
        <v>996</v>
      </c>
      <c r="D20" s="92">
        <v>-14729000</v>
      </c>
      <c r="E20" s="92">
        <v>-2642000</v>
      </c>
      <c r="F20" s="93">
        <f t="shared" si="0"/>
        <v>-12087000</v>
      </c>
    </row>
    <row r="21" spans="1:6" ht="33.75">
      <c r="A21" s="40" t="s">
        <v>997</v>
      </c>
      <c r="B21" s="36" t="s">
        <v>985</v>
      </c>
      <c r="C21" s="51" t="s">
        <v>998</v>
      </c>
      <c r="D21" s="38">
        <v>-14729000</v>
      </c>
      <c r="E21" s="38">
        <v>-2642000</v>
      </c>
      <c r="F21" s="93">
        <f t="shared" si="0"/>
        <v>-12087000</v>
      </c>
    </row>
    <row r="22" spans="1:6" ht="12.75">
      <c r="A22" s="84" t="s">
        <v>999</v>
      </c>
      <c r="B22" s="96" t="s">
        <v>1000</v>
      </c>
      <c r="C22" s="97" t="s">
        <v>294</v>
      </c>
      <c r="D22" s="87" t="s">
        <v>1085</v>
      </c>
      <c r="E22" s="87" t="s">
        <v>1085</v>
      </c>
      <c r="F22" s="93"/>
    </row>
    <row r="23" spans="1:6" ht="12.75">
      <c r="A23" s="94" t="s">
        <v>1001</v>
      </c>
      <c r="B23" s="91" t="s">
        <v>1002</v>
      </c>
      <c r="C23" s="95" t="s">
        <v>1003</v>
      </c>
      <c r="D23" s="92">
        <v>2551010.56</v>
      </c>
      <c r="E23" s="92">
        <v>-8380979.87</v>
      </c>
      <c r="F23" s="93">
        <f t="shared" si="0"/>
        <v>10931990.43</v>
      </c>
    </row>
    <row r="24" spans="1:6" ht="22.5">
      <c r="A24" s="94" t="s">
        <v>1004</v>
      </c>
      <c r="B24" s="91" t="s">
        <v>1002</v>
      </c>
      <c r="C24" s="95" t="s">
        <v>1005</v>
      </c>
      <c r="D24" s="92">
        <v>2551010.56</v>
      </c>
      <c r="E24" s="92">
        <v>-8380979.87</v>
      </c>
      <c r="F24" s="93">
        <f t="shared" si="0"/>
        <v>10931990.43</v>
      </c>
    </row>
    <row r="25" spans="1:6" ht="45">
      <c r="A25" s="94" t="s">
        <v>1006</v>
      </c>
      <c r="B25" s="91" t="s">
        <v>1002</v>
      </c>
      <c r="C25" s="95" t="s">
        <v>1007</v>
      </c>
      <c r="D25" s="92" t="s">
        <v>1085</v>
      </c>
      <c r="E25" s="92" t="s">
        <v>1085</v>
      </c>
      <c r="F25" s="93" t="s">
        <v>1085</v>
      </c>
    </row>
    <row r="26" spans="1:6" ht="12.75">
      <c r="A26" s="94" t="s">
        <v>1008</v>
      </c>
      <c r="B26" s="91" t="s">
        <v>1009</v>
      </c>
      <c r="C26" s="95" t="s">
        <v>1010</v>
      </c>
      <c r="D26" s="92">
        <v>-708113913.32</v>
      </c>
      <c r="E26" s="92">
        <v>-508519752.44</v>
      </c>
      <c r="F26" s="93" t="s">
        <v>981</v>
      </c>
    </row>
    <row r="27" spans="1:6" ht="22.5">
      <c r="A27" s="94" t="s">
        <v>1004</v>
      </c>
      <c r="B27" s="91" t="s">
        <v>1009</v>
      </c>
      <c r="C27" s="95" t="s">
        <v>1011</v>
      </c>
      <c r="D27" s="92"/>
      <c r="E27" s="92" t="s">
        <v>1085</v>
      </c>
      <c r="F27" s="93" t="s">
        <v>981</v>
      </c>
    </row>
    <row r="28" spans="1:6" ht="12.75">
      <c r="A28" s="94" t="s">
        <v>1012</v>
      </c>
      <c r="B28" s="91" t="s">
        <v>1009</v>
      </c>
      <c r="C28" s="95" t="s">
        <v>1013</v>
      </c>
      <c r="D28" s="92">
        <v>-708113913.32</v>
      </c>
      <c r="E28" s="92">
        <v>-508519752.44</v>
      </c>
      <c r="F28" s="93" t="s">
        <v>981</v>
      </c>
    </row>
    <row r="29" spans="1:6" ht="22.5">
      <c r="A29" s="94" t="s">
        <v>1004</v>
      </c>
      <c r="B29" s="91" t="s">
        <v>1009</v>
      </c>
      <c r="C29" s="95" t="s">
        <v>1014</v>
      </c>
      <c r="D29" s="92">
        <v>-708113913.32</v>
      </c>
      <c r="E29" s="92">
        <v>-508519752.44</v>
      </c>
      <c r="F29" s="93" t="s">
        <v>981</v>
      </c>
    </row>
    <row r="30" spans="1:6" ht="22.5">
      <c r="A30" s="40" t="s">
        <v>1015</v>
      </c>
      <c r="B30" s="36" t="s">
        <v>1009</v>
      </c>
      <c r="C30" s="51" t="s">
        <v>1016</v>
      </c>
      <c r="D30" s="38"/>
      <c r="E30" s="38" t="s">
        <v>1085</v>
      </c>
      <c r="F30" s="52" t="s">
        <v>981</v>
      </c>
    </row>
    <row r="31" spans="1:6" ht="22.5">
      <c r="A31" s="40" t="s">
        <v>1015</v>
      </c>
      <c r="B31" s="36" t="s">
        <v>1009</v>
      </c>
      <c r="C31" s="51" t="s">
        <v>1017</v>
      </c>
      <c r="D31" s="38">
        <v>-708113913.32</v>
      </c>
      <c r="E31" s="38">
        <v>-508519752.44</v>
      </c>
      <c r="F31" s="52" t="s">
        <v>981</v>
      </c>
    </row>
    <row r="32" spans="1:6" ht="12.75">
      <c r="A32" s="94" t="s">
        <v>1018</v>
      </c>
      <c r="B32" s="91" t="s">
        <v>1019</v>
      </c>
      <c r="C32" s="95" t="s">
        <v>1020</v>
      </c>
      <c r="D32" s="92">
        <v>710664923.88</v>
      </c>
      <c r="E32" s="92">
        <v>500138772.57</v>
      </c>
      <c r="F32" s="93" t="s">
        <v>981</v>
      </c>
    </row>
    <row r="33" spans="1:6" ht="12.75">
      <c r="A33" s="94" t="s">
        <v>1021</v>
      </c>
      <c r="B33" s="91" t="s">
        <v>1019</v>
      </c>
      <c r="C33" s="95" t="s">
        <v>1022</v>
      </c>
      <c r="D33" s="92">
        <v>710664923.88</v>
      </c>
      <c r="E33" s="92">
        <v>500138772.57</v>
      </c>
      <c r="F33" s="93" t="s">
        <v>981</v>
      </c>
    </row>
    <row r="34" spans="1:6" ht="22.5">
      <c r="A34" s="40" t="s">
        <v>1023</v>
      </c>
      <c r="B34" s="36" t="s">
        <v>1019</v>
      </c>
      <c r="C34" s="51" t="s">
        <v>1024</v>
      </c>
      <c r="D34" s="38"/>
      <c r="E34" s="38" t="s">
        <v>1085</v>
      </c>
      <c r="F34" s="52" t="s">
        <v>981</v>
      </c>
    </row>
    <row r="35" spans="1:6" ht="23.25" thickBot="1">
      <c r="A35" s="40" t="s">
        <v>1023</v>
      </c>
      <c r="B35" s="36" t="s">
        <v>1019</v>
      </c>
      <c r="C35" s="51" t="s">
        <v>1025</v>
      </c>
      <c r="D35" s="38">
        <v>710664923.88</v>
      </c>
      <c r="E35" s="38">
        <v>500138772.57</v>
      </c>
      <c r="F35" s="52" t="s">
        <v>981</v>
      </c>
    </row>
    <row r="36" spans="1:6" ht="12.75" customHeight="1">
      <c r="A36" s="72"/>
      <c r="B36" s="71"/>
      <c r="C36" s="68"/>
      <c r="D36" s="67"/>
      <c r="E36" s="67"/>
      <c r="F36" s="69"/>
    </row>
    <row r="37" ht="12.75">
      <c r="F37" s="11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6:E35 E14 F13:F35">
    <cfRule type="cellIs" priority="1" dxfId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1026</v>
      </c>
      <c r="B1" s="1" t="s">
        <v>1031</v>
      </c>
    </row>
    <row r="2" spans="1:2" ht="12.75">
      <c r="A2" t="s">
        <v>1027</v>
      </c>
      <c r="B2" s="1" t="s">
        <v>1070</v>
      </c>
    </row>
    <row r="3" spans="1:2" ht="12.75">
      <c r="A3" t="s">
        <v>1028</v>
      </c>
      <c r="B3" s="1" t="s">
        <v>1068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2015-09-29T06:49:06Z</dcterms:modified>
  <cp:category/>
  <cp:version/>
  <cp:contentType/>
  <cp:contentStatus/>
</cp:coreProperties>
</file>