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hidePivotFieldList="1" defaultThemeVersion="124226"/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Бюджет!$A$1:$I$42</definedName>
  </definedNames>
  <calcPr calcId="125725"/>
</workbook>
</file>

<file path=xl/calcChain.xml><?xml version="1.0" encoding="utf-8"?>
<calcChain xmlns="http://schemas.openxmlformats.org/spreadsheetml/2006/main">
  <c r="I26" i="3"/>
  <c r="H26"/>
  <c r="G26"/>
  <c r="H16"/>
  <c r="H17"/>
  <c r="G11"/>
  <c r="I22"/>
  <c r="G17"/>
  <c r="I18"/>
  <c r="H11"/>
  <c r="I16"/>
  <c r="I19"/>
  <c r="I17"/>
  <c r="I15"/>
  <c r="I14"/>
  <c r="I13"/>
  <c r="I12"/>
  <c r="I9"/>
  <c r="I8"/>
  <c r="I7"/>
  <c r="I10" l="1"/>
  <c r="I11"/>
  <c r="I20"/>
  <c r="I21"/>
  <c r="I23"/>
  <c r="I24"/>
  <c r="I25"/>
  <c r="I6"/>
</calcChain>
</file>

<file path=xl/sharedStrings.xml><?xml version="1.0" encoding="utf-8"?>
<sst xmlns="http://schemas.openxmlformats.org/spreadsheetml/2006/main" count="129" uniqueCount="73">
  <si>
    <t>тыс. руб.</t>
  </si>
  <si>
    <t>Итого</t>
  </si>
  <si>
    <t>№</t>
  </si>
  <si>
    <t>Наименование программы</t>
  </si>
  <si>
    <t>План на 2016 год в соответствии со сводной бюджетной росписью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</si>
  <si>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</si>
  <si>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</si>
  <si>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</si>
  <si>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</si>
  <si>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</si>
  <si>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</si>
  <si>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</si>
  <si>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</si>
  <si>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Реформирование жилищно-коммунального хозяйства муниципального образования Куйтунский район на период 2016-2020 гг.</t>
  </si>
  <si>
    <t>Молодежь Куйтунского района на 2015-2017 г.г.</t>
  </si>
  <si>
    <t>Повышение безопасности дорожного движения в муниципальном образовании Куйтунский район на 2016-2020 гг.</t>
  </si>
  <si>
    <t>Развитие физкультуры и спорта в муниципальном образовании Куйтунский район на 2015-2017 гг.</t>
  </si>
  <si>
    <t>Образование на 2015-2018 годы</t>
  </si>
  <si>
    <t>Профилактика наркомании и социально-негативных явлений на территории муниципального образования Куйтунский район на 2014-2016 гг.</t>
  </si>
  <si>
    <t>Привлечение и закрепление врачебных кадров в муниципальном образовании Куйтунский район на 2013-2015 годы</t>
  </si>
  <si>
    <t>Улучшение условий и охраны труда в муниципальном образовании Куйтунский район на 2014-2016 годы</t>
  </si>
  <si>
    <t>Развитие муниципальных библиотек Куйтунского района</t>
  </si>
  <si>
    <t>Повышение эффективности управления муниципальными финансами муниципального образования Куйтунский район на 2016-2017 годы</t>
  </si>
  <si>
    <t>Начальник финансового управления</t>
  </si>
  <si>
    <t>МО Куйтунский район</t>
  </si>
  <si>
    <t>Исп. Лукомская М.А. 8 (395 36) 5-18-11</t>
  </si>
  <si>
    <t>7.1.</t>
  </si>
  <si>
    <t>7.2.</t>
  </si>
  <si>
    <t>Подпрограмма "Отдых, оздоровление и занятость детей"</t>
  </si>
  <si>
    <t>Подпрограмма "Здоровье"</t>
  </si>
  <si>
    <t>Подпрограмма "Создание условий для проведения ГИА"</t>
  </si>
  <si>
    <t>Подпрограмма "Школьный автобус"</t>
  </si>
  <si>
    <t>Подпрограмма "Противопожарная безопасность"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</si>
  <si>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</si>
  <si>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</si>
  <si>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</si>
  <si>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</si>
  <si>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</si>
  <si>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</si>
  <si>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</si>
  <si>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</si>
  <si>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244</t>
  </si>
  <si>
    <t>0502</t>
  </si>
  <si>
    <t>70 8 00 20070</t>
  </si>
  <si>
    <t>243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</si>
  <si>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</si>
  <si>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</si>
  <si>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</si>
  <si>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</si>
  <si>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</si>
  <si>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</si>
  <si>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</si>
  <si>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</si>
  <si>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</si>
  <si>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0501</t>
  </si>
  <si>
    <t>70 8 00 20340</t>
  </si>
  <si>
    <t>412</t>
  </si>
  <si>
    <t>0113</t>
  </si>
  <si>
    <t>70 8 00 20360</t>
  </si>
  <si>
    <t>0804</t>
  </si>
  <si>
    <t>70 8 00 20420</t>
  </si>
  <si>
    <t xml:space="preserve">0709 </t>
  </si>
  <si>
    <t>70 8 00 20470</t>
  </si>
  <si>
    <t>612</t>
  </si>
  <si>
    <t>1003</t>
  </si>
  <si>
    <t>122</t>
  </si>
  <si>
    <t>Н. А. Ковшарова</t>
  </si>
  <si>
    <t>6.1.</t>
  </si>
  <si>
    <t>6.2.</t>
  </si>
  <si>
    <t>6.3.</t>
  </si>
  <si>
    <t>6.4.</t>
  </si>
  <si>
    <t>6.5.</t>
  </si>
  <si>
    <t>Информация об исполнении муниципальных программ  и подпрограмм 
МО Куйтунский район на 01.01.2017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</si>
</sst>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6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3" fillId="0" borderId="0" xfId="0" applyFont="1" applyBorder="1"/>
    <xf numFmtId="0" fontId="5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justify"/>
    </xf>
    <xf numFmtId="0" fontId="4" fillId="0" borderId="0" xfId="0" applyFont="1" applyBorder="1"/>
    <xf numFmtId="0" fontId="5" fillId="0" borderId="0" xfId="0" applyFont="1" applyAlignment="1"/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16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49" fontId="2" fillId="0" borderId="1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2"/>
  <sheetViews>
    <sheetView showGridLines="0" tabSelected="1" view="pageBreakPreview" topLeftCell="A10" zoomScale="115" zoomScaleNormal="145" zoomScaleSheetLayoutView="115" workbookViewId="0">
      <selection activeCell="E3" sqref="E3"/>
    </sheetView>
  </sheetViews>
  <sheetFormatPr defaultColWidth="9.140625" defaultRowHeight="12.75"/>
  <cols>
    <col min="1" max="1" width="7.42578125" style="12" customWidth="1"/>
    <col min="2" max="2" width="31.140625" style="12" customWidth="1"/>
    <col min="3" max="3" width="5.42578125" style="12" bestFit="1" customWidth="1"/>
    <col min="4" max="4" width="4.7109375" style="12" bestFit="1" customWidth="1"/>
    <col min="5" max="5" width="9.28515625" style="12" customWidth="1"/>
    <col min="6" max="6" width="4" style="12" customWidth="1"/>
    <col min="7" max="7" width="12.140625" style="22" customWidth="1"/>
    <col min="8" max="8" width="7.5703125" style="12" customWidth="1"/>
    <col min="9" max="9" width="7.28515625" style="12" customWidth="1"/>
    <col min="10" max="16384" width="9.140625" style="12"/>
  </cols>
  <sheetData>
    <row r="1" spans="1:9" ht="32.25" customHeight="1">
      <c r="A1" s="33" t="s">
        <v>72</v>
      </c>
      <c r="B1" s="33"/>
      <c r="C1" s="33"/>
      <c r="D1" s="33"/>
      <c r="E1" s="33"/>
      <c r="F1" s="33"/>
      <c r="G1" s="33"/>
      <c r="H1" s="33"/>
      <c r="I1" s="33"/>
    </row>
    <row r="2" spans="1:9">
      <c r="B2" s="31"/>
      <c r="C2" s="31"/>
      <c r="D2" s="31"/>
      <c r="E2" s="31"/>
      <c r="F2" s="31"/>
      <c r="G2" s="32"/>
      <c r="H2" s="32"/>
      <c r="I2" s="32"/>
    </row>
    <row r="3" spans="1:9">
      <c r="G3" s="19"/>
      <c r="H3" s="41" t="s">
        <v>0</v>
      </c>
      <c r="I3" s="41"/>
    </row>
    <row r="4" spans="1:9">
      <c r="A4" s="34" t="s">
        <v>2</v>
      </c>
      <c r="B4" s="34" t="s">
        <v>3</v>
      </c>
      <c r="C4" s="36" t="s">
        <v>33</v>
      </c>
      <c r="D4" s="37"/>
      <c r="E4" s="37"/>
      <c r="F4" s="38"/>
      <c r="G4" s="39" t="s">
        <v>4</v>
      </c>
      <c r="H4" s="39" t="s">
        <v>5</v>
      </c>
      <c r="I4" s="39" t="s">
        <v>6</v>
      </c>
    </row>
    <row r="5" spans="1:9" ht="20.25" customHeight="1">
      <c r="A5" s="35"/>
      <c r="B5" s="35"/>
      <c r="C5" s="1" t="s">
        <v>34</v>
      </c>
      <c r="D5" s="1" t="s">
        <v>35</v>
      </c>
      <c r="E5" s="1" t="s">
        <v>36</v>
      </c>
      <c r="F5" s="1" t="s">
        <v>37</v>
      </c>
      <c r="G5" s="40"/>
      <c r="H5" s="40"/>
      <c r="I5" s="40"/>
    </row>
    <row r="6" spans="1:9" ht="42">
      <c r="A6" s="3">
        <v>1</v>
      </c>
      <c r="B6" s="2" t="s">
        <v>12</v>
      </c>
      <c r="C6" s="1" t="s">
        <v>38</v>
      </c>
      <c r="D6" s="1" t="s">
        <v>39</v>
      </c>
      <c r="E6" s="1" t="s">
        <v>40</v>
      </c>
      <c r="F6" s="1" t="s">
        <v>41</v>
      </c>
      <c r="G6" s="20">
        <v>35</v>
      </c>
      <c r="H6" s="4">
        <v>0</v>
      </c>
      <c r="I6" s="5">
        <f>H6/G6</f>
        <v>0</v>
      </c>
    </row>
    <row r="7" spans="1:9" ht="52.5">
      <c r="A7" s="3">
        <v>2</v>
      </c>
      <c r="B7" s="2" t="s">
        <v>13</v>
      </c>
      <c r="C7" s="1" t="s">
        <v>38</v>
      </c>
      <c r="D7" s="1" t="s">
        <v>42</v>
      </c>
      <c r="E7" s="1" t="s">
        <v>43</v>
      </c>
      <c r="F7" s="1" t="s">
        <v>44</v>
      </c>
      <c r="G7" s="20">
        <v>1433.4</v>
      </c>
      <c r="H7" s="4">
        <v>1427.1</v>
      </c>
      <c r="I7" s="5">
        <f t="shared" ref="I7" si="0">H7/G7</f>
        <v>0.99560485558811207</v>
      </c>
    </row>
    <row r="8" spans="1:9" ht="21">
      <c r="A8" s="3">
        <v>3</v>
      </c>
      <c r="B8" s="2" t="s">
        <v>14</v>
      </c>
      <c r="C8" s="1" t="s">
        <v>38</v>
      </c>
      <c r="D8" s="1" t="s">
        <v>45</v>
      </c>
      <c r="E8" s="1" t="s">
        <v>46</v>
      </c>
      <c r="F8" s="1" t="s">
        <v>41</v>
      </c>
      <c r="G8" s="20">
        <v>50</v>
      </c>
      <c r="H8" s="4">
        <v>30</v>
      </c>
      <c r="I8" s="5">
        <f>H8/G8</f>
        <v>0.6</v>
      </c>
    </row>
    <row r="9" spans="1:9" ht="42">
      <c r="A9" s="3">
        <v>4</v>
      </c>
      <c r="B9" s="2" t="s">
        <v>15</v>
      </c>
      <c r="C9" s="1" t="s">
        <v>47</v>
      </c>
      <c r="D9" s="1" t="s">
        <v>45</v>
      </c>
      <c r="E9" s="1" t="s">
        <v>48</v>
      </c>
      <c r="F9" s="1" t="s">
        <v>41</v>
      </c>
      <c r="G9" s="20">
        <v>10</v>
      </c>
      <c r="H9" s="4">
        <v>0</v>
      </c>
      <c r="I9" s="5">
        <f>H9/G9</f>
        <v>0</v>
      </c>
    </row>
    <row r="10" spans="1:9" ht="31.5">
      <c r="A10" s="3">
        <v>5</v>
      </c>
      <c r="B10" s="2" t="s">
        <v>16</v>
      </c>
      <c r="C10" s="1" t="s">
        <v>38</v>
      </c>
      <c r="D10" s="1" t="s">
        <v>49</v>
      </c>
      <c r="E10" s="1" t="s">
        <v>50</v>
      </c>
      <c r="F10" s="1" t="s">
        <v>41</v>
      </c>
      <c r="G10" s="20">
        <v>35</v>
      </c>
      <c r="H10" s="4">
        <v>20</v>
      </c>
      <c r="I10" s="5">
        <f t="shared" ref="I10:I24" si="1">H10/G10</f>
        <v>0.5714285714285714</v>
      </c>
    </row>
    <row r="11" spans="1:9" ht="21">
      <c r="A11" s="24">
        <v>6</v>
      </c>
      <c r="B11" s="25" t="s">
        <v>17</v>
      </c>
      <c r="C11" s="26" t="s">
        <v>47</v>
      </c>
      <c r="D11" s="26" t="s">
        <v>51</v>
      </c>
      <c r="E11" s="26" t="s">
        <v>52</v>
      </c>
      <c r="F11" s="26" t="s">
        <v>41</v>
      </c>
      <c r="G11" s="20">
        <f>SUM(G12:G16)</f>
        <v>2042.8999999999999</v>
      </c>
      <c r="H11" s="20">
        <f>SUM(H12:H16)</f>
        <v>1757.9</v>
      </c>
      <c r="I11" s="27">
        <f t="shared" si="1"/>
        <v>0.86049243722159685</v>
      </c>
    </row>
    <row r="12" spans="1:9" ht="22.5">
      <c r="A12" s="6" t="s">
        <v>67</v>
      </c>
      <c r="B12" s="7" t="s">
        <v>28</v>
      </c>
      <c r="C12" s="17" t="s">
        <v>47</v>
      </c>
      <c r="D12" s="17" t="s">
        <v>51</v>
      </c>
      <c r="E12" s="17" t="s">
        <v>52</v>
      </c>
      <c r="F12" s="17" t="s">
        <v>41</v>
      </c>
      <c r="G12" s="21">
        <v>404.1</v>
      </c>
      <c r="H12" s="8">
        <v>403</v>
      </c>
      <c r="I12" s="9">
        <f t="shared" si="1"/>
        <v>0.99727790150952733</v>
      </c>
    </row>
    <row r="13" spans="1:9" ht="22.5">
      <c r="A13" s="6" t="s">
        <v>68</v>
      </c>
      <c r="B13" s="7" t="s">
        <v>29</v>
      </c>
      <c r="C13" s="17" t="s">
        <v>47</v>
      </c>
      <c r="D13" s="17" t="s">
        <v>51</v>
      </c>
      <c r="E13" s="17" t="s">
        <v>52</v>
      </c>
      <c r="F13" s="17" t="s">
        <v>41</v>
      </c>
      <c r="G13" s="21">
        <v>203</v>
      </c>
      <c r="H13" s="8">
        <v>0</v>
      </c>
      <c r="I13" s="9">
        <f t="shared" si="1"/>
        <v>0</v>
      </c>
    </row>
    <row r="14" spans="1:9" ht="22.5">
      <c r="A14" s="28" t="s">
        <v>69</v>
      </c>
      <c r="B14" s="7" t="s">
        <v>30</v>
      </c>
      <c r="C14" s="17" t="s">
        <v>47</v>
      </c>
      <c r="D14" s="17" t="s">
        <v>51</v>
      </c>
      <c r="E14" s="17" t="s">
        <v>52</v>
      </c>
      <c r="F14" s="17" t="s">
        <v>41</v>
      </c>
      <c r="G14" s="21">
        <v>251</v>
      </c>
      <c r="H14" s="8">
        <v>251</v>
      </c>
      <c r="I14" s="9">
        <f t="shared" si="1"/>
        <v>1</v>
      </c>
    </row>
    <row r="15" spans="1:9" ht="22.5">
      <c r="A15" s="6" t="s">
        <v>70</v>
      </c>
      <c r="B15" s="7" t="s">
        <v>31</v>
      </c>
      <c r="C15" s="17" t="s">
        <v>47</v>
      </c>
      <c r="D15" s="17" t="s">
        <v>51</v>
      </c>
      <c r="E15" s="17" t="s">
        <v>52</v>
      </c>
      <c r="F15" s="17" t="s">
        <v>41</v>
      </c>
      <c r="G15" s="21">
        <v>485</v>
      </c>
      <c r="H15" s="8">
        <v>405.3</v>
      </c>
      <c r="I15" s="9">
        <f t="shared" si="1"/>
        <v>0.83567010309278356</v>
      </c>
    </row>
    <row r="16" spans="1:9" ht="22.5">
      <c r="A16" s="6" t="s">
        <v>71</v>
      </c>
      <c r="B16" s="7" t="s">
        <v>32</v>
      </c>
      <c r="C16" s="17" t="s">
        <v>47</v>
      </c>
      <c r="D16" s="17" t="s">
        <v>51</v>
      </c>
      <c r="E16" s="17" t="s">
        <v>52</v>
      </c>
      <c r="F16" s="17" t="s">
        <v>41</v>
      </c>
      <c r="G16" s="21">
        <v>699.8</v>
      </c>
      <c r="H16" s="8">
        <f>325.6+373</f>
        <v>698.6</v>
      </c>
      <c r="I16" s="9">
        <f>H16/G16</f>
        <v>0.99828522434981437</v>
      </c>
    </row>
    <row r="17" spans="1:9" ht="21">
      <c r="A17" s="24">
        <v>7</v>
      </c>
      <c r="B17" s="25" t="s">
        <v>17</v>
      </c>
      <c r="C17" s="26" t="s">
        <v>47</v>
      </c>
      <c r="D17" s="26" t="s">
        <v>51</v>
      </c>
      <c r="E17" s="26" t="s">
        <v>52</v>
      </c>
      <c r="F17" s="26" t="s">
        <v>63</v>
      </c>
      <c r="G17" s="20">
        <f>G18+G19</f>
        <v>200.1</v>
      </c>
      <c r="H17" s="20">
        <f>H18+H19</f>
        <v>188.29999999999998</v>
      </c>
      <c r="I17" s="27">
        <f t="shared" ref="I17:I18" si="2">H17/G17</f>
        <v>0.94102948525737129</v>
      </c>
    </row>
    <row r="18" spans="1:9" ht="22.5">
      <c r="A18" s="28" t="s">
        <v>26</v>
      </c>
      <c r="B18" s="7" t="s">
        <v>28</v>
      </c>
      <c r="C18" s="17" t="s">
        <v>47</v>
      </c>
      <c r="D18" s="17" t="s">
        <v>51</v>
      </c>
      <c r="E18" s="17" t="s">
        <v>52</v>
      </c>
      <c r="F18" s="17" t="s">
        <v>63</v>
      </c>
      <c r="G18" s="21">
        <v>26.9</v>
      </c>
      <c r="H18" s="8">
        <v>15.1</v>
      </c>
      <c r="I18" s="9">
        <f t="shared" si="2"/>
        <v>0.56133828996282531</v>
      </c>
    </row>
    <row r="19" spans="1:9" ht="22.5">
      <c r="A19" s="6" t="s">
        <v>27</v>
      </c>
      <c r="B19" s="7" t="s">
        <v>32</v>
      </c>
      <c r="C19" s="17" t="s">
        <v>47</v>
      </c>
      <c r="D19" s="17" t="s">
        <v>51</v>
      </c>
      <c r="E19" s="17" t="s">
        <v>52</v>
      </c>
      <c r="F19" s="17" t="s">
        <v>63</v>
      </c>
      <c r="G19" s="21">
        <v>173.2</v>
      </c>
      <c r="H19" s="8">
        <v>173.2</v>
      </c>
      <c r="I19" s="9">
        <f>H19/G19</f>
        <v>1</v>
      </c>
    </row>
    <row r="20" spans="1:9" ht="52.5">
      <c r="A20" s="3">
        <v>8</v>
      </c>
      <c r="B20" s="2" t="s">
        <v>18</v>
      </c>
      <c r="C20" s="1" t="s">
        <v>38</v>
      </c>
      <c r="D20" s="1" t="s">
        <v>45</v>
      </c>
      <c r="E20" s="1" t="s">
        <v>53</v>
      </c>
      <c r="F20" s="1" t="s">
        <v>41</v>
      </c>
      <c r="G20" s="20">
        <v>10</v>
      </c>
      <c r="H20" s="4">
        <v>0</v>
      </c>
      <c r="I20" s="5">
        <f t="shared" si="1"/>
        <v>0</v>
      </c>
    </row>
    <row r="21" spans="1:9" ht="42">
      <c r="A21" s="3">
        <v>9</v>
      </c>
      <c r="B21" s="2" t="s">
        <v>19</v>
      </c>
      <c r="C21" s="1" t="s">
        <v>38</v>
      </c>
      <c r="D21" s="1" t="s">
        <v>54</v>
      </c>
      <c r="E21" s="1" t="s">
        <v>55</v>
      </c>
      <c r="F21" s="1" t="s">
        <v>56</v>
      </c>
      <c r="G21" s="20">
        <v>201</v>
      </c>
      <c r="H21" s="4">
        <v>201</v>
      </c>
      <c r="I21" s="5">
        <f t="shared" si="1"/>
        <v>1</v>
      </c>
    </row>
    <row r="22" spans="1:9" ht="42">
      <c r="A22" s="3">
        <v>10</v>
      </c>
      <c r="B22" s="2" t="s">
        <v>19</v>
      </c>
      <c r="C22" s="1" t="s">
        <v>38</v>
      </c>
      <c r="D22" s="1" t="s">
        <v>64</v>
      </c>
      <c r="E22" s="1" t="s">
        <v>55</v>
      </c>
      <c r="F22" s="1" t="s">
        <v>65</v>
      </c>
      <c r="G22" s="20">
        <v>804.6</v>
      </c>
      <c r="H22" s="4">
        <v>804.6</v>
      </c>
      <c r="I22" s="5">
        <f t="shared" ref="I22" si="3">H22/G22</f>
        <v>1</v>
      </c>
    </row>
    <row r="23" spans="1:9" ht="31.5">
      <c r="A23" s="3">
        <v>11</v>
      </c>
      <c r="B23" s="2" t="s">
        <v>20</v>
      </c>
      <c r="C23" s="1" t="s">
        <v>38</v>
      </c>
      <c r="D23" s="1" t="s">
        <v>57</v>
      </c>
      <c r="E23" s="1" t="s">
        <v>58</v>
      </c>
      <c r="F23" s="1" t="s">
        <v>41</v>
      </c>
      <c r="G23" s="20">
        <v>5</v>
      </c>
      <c r="H23" s="4">
        <v>5</v>
      </c>
      <c r="I23" s="5">
        <f t="shared" si="1"/>
        <v>1</v>
      </c>
    </row>
    <row r="24" spans="1:9" ht="21">
      <c r="A24" s="3">
        <v>12</v>
      </c>
      <c r="B24" s="2" t="s">
        <v>21</v>
      </c>
      <c r="C24" s="1" t="s">
        <v>38</v>
      </c>
      <c r="D24" s="1" t="s">
        <v>59</v>
      </c>
      <c r="E24" s="1" t="s">
        <v>60</v>
      </c>
      <c r="F24" s="1" t="s">
        <v>41</v>
      </c>
      <c r="G24" s="20">
        <v>61.7</v>
      </c>
      <c r="H24" s="4">
        <v>61.7</v>
      </c>
      <c r="I24" s="5">
        <f t="shared" si="1"/>
        <v>1</v>
      </c>
    </row>
    <row r="25" spans="1:9" ht="52.5">
      <c r="A25" s="3">
        <v>13</v>
      </c>
      <c r="B25" s="2" t="s">
        <v>22</v>
      </c>
      <c r="C25" s="1" t="s">
        <v>47</v>
      </c>
      <c r="D25" s="1" t="s">
        <v>61</v>
      </c>
      <c r="E25" s="1" t="s">
        <v>62</v>
      </c>
      <c r="F25" s="1" t="s">
        <v>41</v>
      </c>
      <c r="G25" s="20">
        <v>1000</v>
      </c>
      <c r="H25" s="4">
        <v>1000</v>
      </c>
      <c r="I25" s="5">
        <f t="shared" ref="I25:I26" si="4">H25/G25</f>
        <v>1</v>
      </c>
    </row>
    <row r="26" spans="1:9">
      <c r="A26" s="30" t="s">
        <v>1</v>
      </c>
      <c r="B26" s="30"/>
      <c r="C26" s="18"/>
      <c r="D26" s="18"/>
      <c r="E26" s="18"/>
      <c r="F26" s="18"/>
      <c r="G26" s="20">
        <f>G6+G7+G8+G9+G10+G11+G17+G20+G21+G22+G23+G24+G25</f>
        <v>5888.7</v>
      </c>
      <c r="H26" s="20">
        <f t="shared" ref="H26" si="5">H6+H7+H8+H9+H10+H11+H17+H20+H21+H22+H23+H24+H25</f>
        <v>5495.6</v>
      </c>
      <c r="I26" s="5">
        <f t="shared" si="4"/>
        <v>0.9332450286141255</v>
      </c>
    </row>
    <row r="27" spans="1:9">
      <c r="B27" s="11"/>
      <c r="C27" s="11"/>
      <c r="D27" s="11"/>
      <c r="E27" s="11"/>
      <c r="F27" s="11"/>
    </row>
    <row r="28" spans="1:9">
      <c r="B28" s="11"/>
      <c r="C28" s="11"/>
      <c r="D28" s="11"/>
      <c r="E28" s="11"/>
      <c r="F28" s="11"/>
    </row>
    <row r="29" spans="1:9" ht="15.75">
      <c r="A29" s="13" t="s">
        <v>23</v>
      </c>
      <c r="B29" s="14"/>
      <c r="C29" s="14"/>
      <c r="D29" s="14"/>
      <c r="E29" s="14"/>
      <c r="F29" s="14"/>
      <c r="G29" s="23"/>
      <c r="H29" s="13"/>
      <c r="I29" s="13"/>
    </row>
    <row r="30" spans="1:9" ht="15.75">
      <c r="A30" s="13" t="s">
        <v>24</v>
      </c>
      <c r="B30" s="14"/>
      <c r="C30" s="14"/>
      <c r="D30" s="14"/>
      <c r="E30" s="14"/>
      <c r="F30" s="14"/>
      <c r="G30" s="29" t="s">
        <v>66</v>
      </c>
      <c r="H30" s="29"/>
      <c r="I30" s="29"/>
    </row>
    <row r="42" spans="1:1">
      <c r="A42" s="15" t="s">
        <v>25</v>
      </c>
    </row>
  </sheetData>
  <mergeCells count="11">
    <mergeCell ref="G30:I30"/>
    <mergeCell ref="A26:B26"/>
    <mergeCell ref="B2:I2"/>
    <mergeCell ref="A1:I1"/>
    <mergeCell ref="B4:B5"/>
    <mergeCell ref="A4:A5"/>
    <mergeCell ref="C4:F4"/>
    <mergeCell ref="G4:G5"/>
    <mergeCell ref="H4:H5"/>
    <mergeCell ref="I4:I5"/>
    <mergeCell ref="H3:I3"/>
  </mergeCells>
  <pageMargins left="0.74803149606299213" right="0.74803149606299213" top="0.98425196850393704" bottom="0.78740157480314965" header="0.51181102362204722" footer="0.51181102362204722"/>
  <pageSetup paperSize="9" scale="95" orientation="portrait" r:id="rId1"/>
  <headerFooter differentFirst="1" alignWithMargins="0">
    <oddFooter>&amp;R&amp;"Times New Roman,обычный"&amp;P</oddFooter>
  </headerFooter>
  <rowBreaks count="1" manualBreakCount="1">
    <brk id="2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8"/>
  <sheetViews>
    <sheetView workbookViewId="0">
      <selection activeCell="K17" sqref="K17"/>
    </sheetView>
  </sheetViews>
  <sheetFormatPr defaultRowHeight="12.75"/>
  <sheetData>
    <row r="3" spans="1:9">
      <c r="A3" s="10" t="s">
        <v>7</v>
      </c>
      <c r="B3" s="10"/>
      <c r="C3" s="10"/>
      <c r="D3" s="10"/>
      <c r="E3" s="10"/>
      <c r="F3" s="10"/>
      <c r="G3" s="10"/>
      <c r="H3" s="10"/>
      <c r="I3" s="10"/>
    </row>
    <row r="4" spans="1:9">
      <c r="A4" s="10"/>
      <c r="B4" s="10"/>
      <c r="C4" s="10"/>
      <c r="D4" s="10"/>
      <c r="E4" s="10"/>
      <c r="F4" s="10"/>
      <c r="G4" s="10"/>
      <c r="H4" s="10"/>
      <c r="I4" s="10"/>
    </row>
    <row r="5" spans="1:9" ht="43.15" customHeight="1">
      <c r="A5" s="42" t="s">
        <v>8</v>
      </c>
      <c r="B5" s="42"/>
      <c r="C5" s="42"/>
      <c r="D5" s="42"/>
      <c r="E5" s="10"/>
      <c r="F5" s="10"/>
      <c r="G5" s="10"/>
      <c r="I5" s="16" t="s">
        <v>9</v>
      </c>
    </row>
    <row r="6" spans="1:9">
      <c r="A6" s="10"/>
      <c r="B6" s="10"/>
      <c r="C6" s="10"/>
      <c r="D6" s="10"/>
      <c r="E6" s="10"/>
      <c r="F6" s="10"/>
      <c r="G6" s="10"/>
      <c r="H6" s="16"/>
      <c r="I6" s="16"/>
    </row>
    <row r="7" spans="1:9">
      <c r="A7" s="10"/>
      <c r="B7" s="10"/>
      <c r="C7" s="10"/>
      <c r="D7" s="10"/>
      <c r="E7" s="10"/>
      <c r="F7" s="10"/>
      <c r="G7" s="10"/>
      <c r="H7" s="16"/>
      <c r="I7" s="16"/>
    </row>
    <row r="8" spans="1:9" ht="58.15" customHeight="1">
      <c r="A8" s="42" t="s">
        <v>10</v>
      </c>
      <c r="B8" s="42"/>
      <c r="C8" s="42"/>
      <c r="D8" s="42"/>
      <c r="E8" s="10"/>
      <c r="F8" s="10"/>
      <c r="G8" s="10"/>
      <c r="I8" s="16" t="s">
        <v>11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</cp:lastModifiedBy>
  <cp:lastPrinted>2017-01-09T07:16:49Z</cp:lastPrinted>
  <dcterms:created xsi:type="dcterms:W3CDTF">2002-03-11T10:22:12Z</dcterms:created>
  <dcterms:modified xsi:type="dcterms:W3CDTF">2017-01-09T07:40:12Z</dcterms:modified>
</cp:coreProperties>
</file>