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УА МО\Отчеты\ИСПОЛНЕНИЕ ПРОГРАММ\"/>
    </mc:Choice>
  </mc:AlternateContent>
  <bookViews>
    <workbookView xWindow="0" yWindow="0" windowWidth="28800" windowHeight="124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(2)'!$C$5:$F$177</definedName>
  </definedNames>
  <calcPr calcId="152511"/>
</workbook>
</file>

<file path=xl/calcChain.xml><?xml version="1.0" encoding="utf-8"?>
<calcChain xmlns="http://schemas.openxmlformats.org/spreadsheetml/2006/main">
  <c r="H95" i="7" l="1"/>
  <c r="H177" i="7" s="1"/>
  <c r="G95" i="7"/>
  <c r="G177" i="7" s="1"/>
  <c r="G87" i="7"/>
  <c r="H83" i="7"/>
  <c r="G83" i="7"/>
  <c r="H71" i="7"/>
  <c r="G71" i="7"/>
  <c r="H6" i="7"/>
  <c r="G6" i="7"/>
  <c r="I162" i="7"/>
  <c r="I161" i="7"/>
  <c r="I160" i="7"/>
  <c r="I99" i="7"/>
  <c r="I98" i="7"/>
  <c r="I96" i="7"/>
  <c r="I94" i="7"/>
  <c r="H93" i="7"/>
  <c r="G93" i="7"/>
  <c r="I85" i="7"/>
  <c r="I77" i="7"/>
  <c r="I60" i="7"/>
  <c r="I59" i="7"/>
  <c r="I23" i="7"/>
  <c r="I20" i="7"/>
  <c r="I93" i="7" l="1"/>
  <c r="I111" i="7"/>
  <c r="I97" i="7"/>
  <c r="I70" i="7"/>
  <c r="I176" i="7" l="1"/>
  <c r="H175" i="7"/>
  <c r="G175" i="7"/>
  <c r="I174" i="7"/>
  <c r="H173" i="7"/>
  <c r="G173" i="7"/>
  <c r="I172" i="7"/>
  <c r="H171" i="7"/>
  <c r="G171" i="7"/>
  <c r="I170" i="7"/>
  <c r="H169" i="7"/>
  <c r="G169" i="7"/>
  <c r="I168" i="7"/>
  <c r="H167" i="7"/>
  <c r="G167" i="7"/>
  <c r="I133" i="7"/>
  <c r="I127" i="7"/>
  <c r="H103" i="7"/>
  <c r="G103" i="7"/>
  <c r="I84" i="7"/>
  <c r="I171" i="7" l="1"/>
  <c r="I175" i="7"/>
  <c r="I169" i="7"/>
  <c r="I173" i="7"/>
  <c r="I167" i="7"/>
  <c r="I69" i="7"/>
  <c r="I68" i="7"/>
  <c r="I67" i="7"/>
  <c r="I66" i="7"/>
  <c r="I65" i="7"/>
  <c r="I64" i="7"/>
  <c r="I63" i="7"/>
  <c r="I62" i="7"/>
  <c r="I61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5" i="7"/>
  <c r="I21" i="7"/>
  <c r="I19" i="7"/>
  <c r="I18" i="7"/>
  <c r="I17" i="7"/>
  <c r="I16" i="7"/>
  <c r="I15" i="7"/>
  <c r="I11" i="7"/>
  <c r="I10" i="7"/>
  <c r="I9" i="7"/>
  <c r="I8" i="7"/>
  <c r="I129" i="7" l="1"/>
  <c r="I124" i="7" l="1"/>
  <c r="H120" i="7" l="1"/>
  <c r="I153" i="7"/>
  <c r="H118" i="7"/>
  <c r="G118" i="7"/>
  <c r="I104" i="7"/>
  <c r="H89" i="7" l="1"/>
  <c r="I163" i="7" l="1"/>
  <c r="I95" i="7" l="1"/>
  <c r="G120" i="7"/>
  <c r="H101" i="7"/>
  <c r="G101" i="7"/>
  <c r="I102" i="7"/>
  <c r="H87" i="7" l="1"/>
  <c r="I166" i="7" l="1"/>
  <c r="I165" i="7"/>
  <c r="H164" i="7"/>
  <c r="G164" i="7"/>
  <c r="I159" i="7"/>
  <c r="I158" i="7"/>
  <c r="I157" i="7"/>
  <c r="I156" i="7"/>
  <c r="I155" i="7"/>
  <c r="I154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2" i="7"/>
  <c r="I131" i="7"/>
  <c r="I130" i="7"/>
  <c r="I128" i="7"/>
  <c r="I126" i="7"/>
  <c r="I125" i="7"/>
  <c r="I123" i="7"/>
  <c r="I122" i="7"/>
  <c r="I121" i="7"/>
  <c r="I119" i="7"/>
  <c r="I117" i="7"/>
  <c r="I116" i="7"/>
  <c r="I115" i="7"/>
  <c r="I114" i="7"/>
  <c r="I113" i="7"/>
  <c r="I112" i="7"/>
  <c r="I110" i="7"/>
  <c r="I109" i="7"/>
  <c r="I108" i="7"/>
  <c r="H107" i="7"/>
  <c r="G107" i="7"/>
  <c r="I106" i="7"/>
  <c r="H105" i="7"/>
  <c r="G105" i="7"/>
  <c r="I100" i="7"/>
  <c r="I92" i="7"/>
  <c r="H91" i="7"/>
  <c r="G91" i="7"/>
  <c r="I90" i="7"/>
  <c r="G89" i="7"/>
  <c r="I88" i="7"/>
  <c r="I86" i="7"/>
  <c r="I82" i="7"/>
  <c r="H81" i="7"/>
  <c r="G81" i="7"/>
  <c r="I80" i="7"/>
  <c r="H79" i="7"/>
  <c r="G79" i="7"/>
  <c r="I78" i="7"/>
  <c r="I76" i="7"/>
  <c r="I75" i="7"/>
  <c r="I74" i="7"/>
  <c r="I73" i="7"/>
  <c r="I72" i="7"/>
  <c r="I26" i="7"/>
  <c r="I24" i="7"/>
  <c r="I22" i="7"/>
  <c r="I14" i="7"/>
  <c r="I13" i="7"/>
  <c r="I12" i="7"/>
  <c r="I7" i="7"/>
  <c r="I91" i="7" l="1"/>
  <c r="I118" i="7"/>
  <c r="I83" i="7"/>
  <c r="I103" i="7"/>
  <c r="I107" i="7"/>
  <c r="I164" i="7"/>
  <c r="I71" i="7"/>
  <c r="I89" i="7"/>
  <c r="I101" i="7"/>
  <c r="I81" i="7"/>
  <c r="I79" i="7"/>
  <c r="I105" i="7"/>
  <c r="I120" i="7"/>
  <c r="I6" i="7" l="1"/>
  <c r="I177" i="7" l="1"/>
  <c r="I87" i="7"/>
</calcChain>
</file>

<file path=xl/sharedStrings.xml><?xml version="1.0" encoding="utf-8"?>
<sst xmlns="http://schemas.openxmlformats.org/spreadsheetml/2006/main" count="715" uniqueCount="254">
  <si>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</si>
  <si>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</si>
  <si>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</si>
  <si>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</si>
  <si>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</si>
  <si>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</si>
  <si>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</si>
  <si>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</si>
  <si>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</si>
  <si>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</si>
  <si>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</si>
  <si>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</si>
  <si>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</si>
  <si>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</si>
  <si>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</si>
  <si>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</si>
  <si>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</si>
  <si>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</si>
  <si>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</si>
  <si>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</si>
  <si>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</si>
  <si>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</si>
  <si>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</si>
  <si>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</si>
  <si>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</si>
  <si>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</si>
  <si>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</si>
  <si>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</si>
  <si>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0701</t>
  </si>
  <si>
    <t>0703</t>
  </si>
  <si>
    <t>Подпрограмма "Дошкольное образование"</t>
  </si>
  <si>
    <t>0705</t>
  </si>
  <si>
    <t>01.1.02.21000</t>
  </si>
  <si>
    <t>01.3.01.21000</t>
  </si>
  <si>
    <t>01.2.01.21000</t>
  </si>
  <si>
    <t>01.4.01.S2080</t>
  </si>
  <si>
    <t>Подпрограмма "Обеспечение реализации муниципальной программы"</t>
  </si>
  <si>
    <t>1004</t>
  </si>
  <si>
    <t>1.2.</t>
  </si>
  <si>
    <t>1.3.</t>
  </si>
  <si>
    <t>1.5.</t>
  </si>
  <si>
    <t>1.6.</t>
  </si>
  <si>
    <t>1.7.</t>
  </si>
  <si>
    <t>1.8.</t>
  </si>
  <si>
    <t>1.9.</t>
  </si>
  <si>
    <t>2.</t>
  </si>
  <si>
    <t>1.</t>
  </si>
  <si>
    <t>Управление финансами муниципального образования Куйтунский район на 2020-2024гг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</si>
  <si>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</si>
  <si>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</si>
  <si>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</si>
  <si>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</si>
  <si>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</si>
  <si>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</si>
  <si>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0111</t>
  </si>
  <si>
    <t>02.1.02.00000</t>
  </si>
  <si>
    <t>1401</t>
  </si>
  <si>
    <t>02.1.04.72680</t>
  </si>
  <si>
    <t>500</t>
  </si>
  <si>
    <t>02.1.04.20600</t>
  </si>
  <si>
    <t>3.</t>
  </si>
  <si>
    <t>03.0.00.21000</t>
  </si>
  <si>
    <t>4.</t>
  </si>
  <si>
    <t>04.0.00.21000</t>
  </si>
  <si>
    <t>5.</t>
  </si>
  <si>
    <t>6.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</si>
  <si>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</si>
  <si>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</si>
  <si>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</si>
  <si>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</si>
  <si>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</si>
  <si>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</si>
  <si>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0502</t>
  </si>
  <si>
    <t>09.0.00.21000</t>
  </si>
  <si>
    <t>10.</t>
  </si>
  <si>
    <t>11.</t>
  </si>
  <si>
    <t>400</t>
  </si>
  <si>
    <t>0501</t>
  </si>
  <si>
    <t>Развитие физической культуры и спорта в муниципальном образовании Куйтунский район на 2018-2022гг</t>
  </si>
  <si>
    <t>12.</t>
  </si>
  <si>
    <t>1101</t>
  </si>
  <si>
    <t>12.0.00.21000</t>
  </si>
  <si>
    <t>13.</t>
  </si>
  <si>
    <t>1003</t>
  </si>
  <si>
    <t>13.0.02.21000</t>
  </si>
  <si>
    <t>300</t>
  </si>
  <si>
    <t>14.</t>
  </si>
  <si>
    <t>0409</t>
  </si>
  <si>
    <t>14.0.01.21000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</si>
  <si>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</si>
  <si>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</si>
  <si>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</si>
  <si>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</si>
  <si>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</si>
  <si>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</si>
  <si>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</si>
  <si>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</si>
  <si>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</si>
  <si>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06.0.00.00000</t>
  </si>
  <si>
    <t>07.0.00.00000</t>
  </si>
  <si>
    <t>12.0.00.00000</t>
  </si>
  <si>
    <t>организация деятельности учреждений культуры</t>
  </si>
  <si>
    <t>15.0.01.20300</t>
  </si>
  <si>
    <t>15.0.00.00000</t>
  </si>
  <si>
    <t>15.0.01.S2972</t>
  </si>
  <si>
    <t>0801</t>
  </si>
  <si>
    <t>Субсидия местным бюджетам на комплектование книжных фондов муниципальных общедоступных библиотек</t>
  </si>
  <si>
    <t>15.0.01.S2102</t>
  </si>
  <si>
    <t>16.</t>
  </si>
  <si>
    <t>0113</t>
  </si>
  <si>
    <t>17.</t>
  </si>
  <si>
    <t>17.0.00.00000</t>
  </si>
  <si>
    <t>18.</t>
  </si>
  <si>
    <t>Муниципальное управление на 2020-2024 гг</t>
  </si>
  <si>
    <t>18.0.00.00000</t>
  </si>
  <si>
    <t>Финансовое обеспечение выполнения функций высшего должностного лица</t>
  </si>
  <si>
    <t>0102</t>
  </si>
  <si>
    <t>18.0.01.20100</t>
  </si>
  <si>
    <t>18.0.01.S2972</t>
  </si>
  <si>
    <t>Финансовое обеспечение выполнения функций органов местного самоуправления</t>
  </si>
  <si>
    <t>0104</t>
  </si>
  <si>
    <t>18.0.02.20100</t>
  </si>
  <si>
    <t>18.0.02.S2972</t>
  </si>
  <si>
    <t>Обеспечение условий деятельности в области земельно-имущественных отношений</t>
  </si>
  <si>
    <t>18.0.03.20100</t>
  </si>
  <si>
    <t>18.0.03.S2972</t>
  </si>
  <si>
    <t>Совершенствование системы учета муниципальной собственности</t>
  </si>
  <si>
    <t>Поддержка и улучшение состояния ЖКХ</t>
  </si>
  <si>
    <t>0408</t>
  </si>
  <si>
    <t>18.0.05.20100</t>
  </si>
  <si>
    <t>Осуществление отдельных областных государственных полномочий</t>
  </si>
  <si>
    <t>0105</t>
  </si>
  <si>
    <t>18.0.06.51200</t>
  </si>
  <si>
    <t>18.0.06.73070</t>
  </si>
  <si>
    <t>18.0.06.73090</t>
  </si>
  <si>
    <t>18.0.06.73140</t>
  </si>
  <si>
    <t>18.0.06.73150</t>
  </si>
  <si>
    <t>18.0.06.73160</t>
  </si>
  <si>
    <t>18.0.06.73120</t>
  </si>
  <si>
    <t>0605</t>
  </si>
  <si>
    <t>1006</t>
  </si>
  <si>
    <t>18.0.06.73040</t>
  </si>
  <si>
    <t>18.0.06.73060</t>
  </si>
  <si>
    <t>Финансовое обеспечение выполнения функций по осуществлению части переданных полномочий поселений по решению вопросов местного значения</t>
  </si>
  <si>
    <t>18.0.07.20100</t>
  </si>
  <si>
    <t xml:space="preserve">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 </t>
  </si>
  <si>
    <t>1001</t>
  </si>
  <si>
    <t>18.0.08.21000</t>
  </si>
  <si>
    <t>18.0.09.S2370</t>
  </si>
  <si>
    <t>0804</t>
  </si>
  <si>
    <t>19.0.00.00000</t>
  </si>
  <si>
    <t>18.0.05.21000</t>
  </si>
  <si>
    <t>1403</t>
  </si>
  <si>
    <t>15.0.01.21000</t>
  </si>
  <si>
    <t>Исп.Лукомская М.А. 8 (395 36) 5-24-70</t>
  </si>
  <si>
    <t>0405</t>
  </si>
  <si>
    <t>Развитие культуры в муниципальном образовании Куйтунский район на 2019-2021 гг</t>
  </si>
  <si>
    <t>Об энергосбережении и повышении энергетической эффективности на территории муниципального образования Куйтунский район на 2020-2024 гг</t>
  </si>
  <si>
    <t>Начальник финансового управления администрации</t>
  </si>
  <si>
    <t>Н. А. Ковшарова</t>
  </si>
  <si>
    <t>Образование на 2021-2023 годы</t>
  </si>
  <si>
    <t>1.1.</t>
  </si>
  <si>
    <t>План на 2021 год в соответствии со сводной бюджетной росписью</t>
  </si>
  <si>
    <t>Подпрограмма "Развитие педагогического потенциала"</t>
  </si>
  <si>
    <t>01.2.02.21000</t>
  </si>
  <si>
    <t>01.2.04.21000</t>
  </si>
  <si>
    <t>01.2.06.21000</t>
  </si>
  <si>
    <t>01.2.08.21000</t>
  </si>
  <si>
    <t>Подпрограмма "Успешный ребенок"</t>
  </si>
  <si>
    <t>01.3.02.21000</t>
  </si>
  <si>
    <t>1.4.</t>
  </si>
  <si>
    <t>Подпрограмма "Здоровый ребенок"</t>
  </si>
  <si>
    <t>01.4.01.21000</t>
  </si>
  <si>
    <t>01.4.02.21000</t>
  </si>
  <si>
    <t>01.4.02.20350</t>
  </si>
  <si>
    <t>01.4.03.S2939</t>
  </si>
  <si>
    <t>Подпрограмма "Современное оборудование"</t>
  </si>
  <si>
    <t>01.5.08.21000</t>
  </si>
  <si>
    <t>01.6.02.21000</t>
  </si>
  <si>
    <t>01.6.03.21000</t>
  </si>
  <si>
    <t xml:space="preserve">Подпрограмма "Пожарная безопасность" </t>
  </si>
  <si>
    <t>01.7.01.21000</t>
  </si>
  <si>
    <t>01.7.01.20350</t>
  </si>
  <si>
    <t>01.8.03.S2977</t>
  </si>
  <si>
    <t>01.8.03.21000</t>
  </si>
  <si>
    <t>01.8.03.20350</t>
  </si>
  <si>
    <t>01.9.01.20100</t>
  </si>
  <si>
    <t>01.9.01.S2972</t>
  </si>
  <si>
    <t>01.9.01.20300</t>
  </si>
  <si>
    <t>01.9.02.20300</t>
  </si>
  <si>
    <t>01.9.02.73010</t>
  </si>
  <si>
    <t>01.9.03.20300</t>
  </si>
  <si>
    <t>01.9.03.20350</t>
  </si>
  <si>
    <t>01.9.03.L3041</t>
  </si>
  <si>
    <t>01.9.03.S2937</t>
  </si>
  <si>
    <t>01.9.03.73020</t>
  </si>
  <si>
    <t>01.9.P1.73050</t>
  </si>
  <si>
    <t>01.9.03.73180</t>
  </si>
  <si>
    <t>01.9.03.73190</t>
  </si>
  <si>
    <t>01.9.03.S2976</t>
  </si>
  <si>
    <t>01.9.03.S2957</t>
  </si>
  <si>
    <t>01.9.04.20350</t>
  </si>
  <si>
    <t>01.9.04.S2972</t>
  </si>
  <si>
    <t>01.9.05.20300</t>
  </si>
  <si>
    <t>01.9.05.S2972</t>
  </si>
  <si>
    <t>Профилактика преступлений и правонарушений среди несовершеннолетних на территории муниципального образования Куйтунский район на 2021-2023 гг.</t>
  </si>
  <si>
    <t>Улучшение условий и охраны труда в муниципальном образовании Куйтунский район на 2021-2024 гг.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</si>
  <si>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гг.</t>
  </si>
  <si>
    <t>08.0.00.00000</t>
  </si>
  <si>
    <t>08.0.01.21000</t>
  </si>
  <si>
    <t>Реформирование жилищно-коммунального хозяйства муниципального образования Куйтунский район на 2020-2024 гг.</t>
  </si>
  <si>
    <t>Комплексное развитие муниципального образования Куйтунский район Иркутской области на 2021-2027 годы</t>
  </si>
  <si>
    <t>Укрепление общественного здоровья на 2021-2023 гг</t>
  </si>
  <si>
    <t>Развитие дорожного хозяйства на территории муниципального образования Куйтунский район на 2020-2024 гг.</t>
  </si>
  <si>
    <t>17.0.01.21000</t>
  </si>
  <si>
    <t>18.0.04.21000</t>
  </si>
  <si>
    <t>Укрепление межнационального и межконфессиального согласия на территории муниципального образования Куйтунский район на 2020-2023 гг.</t>
  </si>
  <si>
    <t>19.0.02.21000</t>
  </si>
  <si>
    <t>19.0.05.21000</t>
  </si>
  <si>
    <t>Профилактика терроризма на территории муниципального образования Куйтунский район на 2020-2024 годы</t>
  </si>
  <si>
    <t>21.0.00.00000</t>
  </si>
  <si>
    <t>21.0.00.21000</t>
  </si>
  <si>
    <t>22.0.00.00000</t>
  </si>
  <si>
    <t>0310</t>
  </si>
  <si>
    <t>22.0.00.21000</t>
  </si>
  <si>
    <t>19.</t>
  </si>
  <si>
    <t>Защита населения на территории муниципального образования Куйтунский район на 2021-2025 годы</t>
  </si>
  <si>
    <t>23.0.00.00000</t>
  </si>
  <si>
    <t>23.0.00.21000</t>
  </si>
  <si>
    <t>20.</t>
  </si>
  <si>
    <t>Повышение безопасности дорожного движения в муниципальном образовании Куйтунский район на 2021-2023 годы</t>
  </si>
  <si>
    <t>24.0.00.00000</t>
  </si>
  <si>
    <t>24.0.00.21000</t>
  </si>
  <si>
    <t>21.</t>
  </si>
  <si>
    <t>Содействие занятости населения на территории муниципального образования Куйтунский район на 2021-2023 гг.</t>
  </si>
  <si>
    <t>25.0.00.00000</t>
  </si>
  <si>
    <t>25.0.00.21000</t>
  </si>
  <si>
    <t>11.0.03.20600</t>
  </si>
  <si>
    <t>Молодежь Куйтунского района на 2018-2022гг.</t>
  </si>
  <si>
    <t>Подпрограмма "Развитие и поддержка инфрастуктуры системы образования района"</t>
  </si>
  <si>
    <t>01.9.03.53031</t>
  </si>
  <si>
    <t>Информация об исполнении муниципальных программ  и подпрограмм 
муниципального образования Куйтунский район на 01.03.2021 г.</t>
  </si>
  <si>
    <t>01.4.02.S2070</t>
  </si>
  <si>
    <t>01.5.04.21000</t>
  </si>
  <si>
    <t>02.2.03.20100</t>
  </si>
  <si>
    <t>Охрана окружающей среды на 2019-2022 гг.</t>
  </si>
  <si>
    <t>10.0.00.00000</t>
  </si>
  <si>
    <t>0503</t>
  </si>
  <si>
    <t>10.0.01.21000</t>
  </si>
  <si>
    <t>22.</t>
  </si>
  <si>
    <t>11.0.01.21000</t>
  </si>
  <si>
    <t>11.0.03.21000</t>
  </si>
  <si>
    <t>1102</t>
  </si>
  <si>
    <t>01.5.08.S2989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</si>
</sst>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7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49" fontId="2" fillId="0" borderId="1" xfId="0" applyNumberFormat="1" applyFont="1" applyFill="1" applyBorder="1" applyAlignment="1">
      <alignment horizontal="justify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/>
    <xf numFmtId="49" fontId="2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8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30" t="s">
        <v>7</v>
      </c>
      <c r="B5" s="30"/>
      <c r="C5" s="30"/>
      <c r="D5" s="30"/>
      <c r="E5" s="1"/>
      <c r="F5" s="1"/>
      <c r="G5" s="1"/>
      <c r="I5" s="2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30" t="s">
        <v>9</v>
      </c>
      <c r="B8" s="30"/>
      <c r="C8" s="30"/>
      <c r="D8" s="30"/>
      <c r="E8" s="1"/>
      <c r="F8" s="1"/>
      <c r="G8" s="1"/>
      <c r="I8" s="2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6"/>
  <sheetViews>
    <sheetView tabSelected="1" workbookViewId="0">
      <selection activeCell="C32" sqref="A32:XFD32"/>
    </sheetView>
  </sheetViews>
  <sheetFormatPr defaultRowHeight="12.75" x14ac:dyDescent="0.2"/>
  <cols>
    <col min="1" max="1" width="6.140625" style="22" customWidth="1"/>
    <col min="2" max="2" width="45.140625" style="22" customWidth="1"/>
    <col min="3" max="4" width="9.140625" style="22"/>
    <col min="5" max="5" width="15.85546875" style="22" customWidth="1"/>
    <col min="6" max="6" width="9.140625" style="22"/>
    <col min="7" max="7" width="12" style="22" customWidth="1"/>
    <col min="8" max="8" width="10.42578125" style="22" customWidth="1"/>
    <col min="9" max="9" width="11.140625" style="22" customWidth="1"/>
  </cols>
  <sheetData>
    <row r="1" spans="1:9" ht="39" customHeight="1" x14ac:dyDescent="0.25">
      <c r="A1" s="46" t="s">
        <v>241</v>
      </c>
      <c r="B1" s="46"/>
      <c r="C1" s="46"/>
      <c r="D1" s="46"/>
      <c r="E1" s="46"/>
      <c r="F1" s="46"/>
      <c r="G1" s="46"/>
      <c r="H1" s="46"/>
      <c r="I1" s="46"/>
    </row>
    <row r="2" spans="1:9" x14ac:dyDescent="0.2">
      <c r="A2" s="4"/>
      <c r="B2" s="47"/>
      <c r="C2" s="47"/>
      <c r="D2" s="47"/>
      <c r="E2" s="47"/>
      <c r="F2" s="47"/>
      <c r="G2" s="48"/>
      <c r="H2" s="48"/>
      <c r="I2" s="48"/>
    </row>
    <row r="3" spans="1:9" x14ac:dyDescent="0.2">
      <c r="A3" s="4"/>
      <c r="B3" s="4"/>
      <c r="C3" s="4"/>
      <c r="D3" s="4"/>
      <c r="E3" s="4"/>
      <c r="F3" s="4"/>
      <c r="G3" s="3"/>
      <c r="H3" s="49" t="s">
        <v>0</v>
      </c>
      <c r="I3" s="49"/>
    </row>
    <row r="4" spans="1:9" ht="24" customHeight="1" x14ac:dyDescent="0.2">
      <c r="A4" s="53" t="s">
        <v>2</v>
      </c>
      <c r="B4" s="53" t="s">
        <v>3</v>
      </c>
      <c r="C4" s="55" t="s">
        <v>12</v>
      </c>
      <c r="D4" s="56"/>
      <c r="E4" s="56"/>
      <c r="F4" s="57"/>
      <c r="G4" s="53" t="s">
        <v>162</v>
      </c>
      <c r="H4" s="53" t="s">
        <v>4</v>
      </c>
      <c r="I4" s="53" t="s">
        <v>5</v>
      </c>
    </row>
    <row r="5" spans="1:9" ht="46.5" customHeight="1" x14ac:dyDescent="0.2">
      <c r="A5" s="54"/>
      <c r="B5" s="54"/>
      <c r="C5" s="23" t="s">
        <v>13</v>
      </c>
      <c r="D5" s="23" t="s">
        <v>14</v>
      </c>
      <c r="E5" s="23" t="s">
        <v>15</v>
      </c>
      <c r="F5" s="23" t="s">
        <v>16</v>
      </c>
      <c r="G5" s="54"/>
      <c r="H5" s="54"/>
      <c r="I5" s="54"/>
    </row>
    <row r="6" spans="1:9" x14ac:dyDescent="0.2">
      <c r="A6" s="24" t="s">
        <v>46</v>
      </c>
      <c r="B6" s="6" t="s">
        <v>160</v>
      </c>
      <c r="C6" s="23" t="s">
        <v>19</v>
      </c>
      <c r="D6" s="23"/>
      <c r="E6" s="23" t="s">
        <v>94</v>
      </c>
      <c r="F6" s="23"/>
      <c r="G6" s="16">
        <f>SUM(G7:G70)</f>
        <v>976290.30000000016</v>
      </c>
      <c r="H6" s="16">
        <f>SUM(H7:H70)</f>
        <v>146530.4</v>
      </c>
      <c r="I6" s="7">
        <f t="shared" ref="I6:I103" si="0">H6/G6</f>
        <v>0.15008896431727323</v>
      </c>
    </row>
    <row r="7" spans="1:9" x14ac:dyDescent="0.2">
      <c r="A7" s="29" t="s">
        <v>161</v>
      </c>
      <c r="B7" s="10" t="s">
        <v>30</v>
      </c>
      <c r="C7" s="8" t="s">
        <v>19</v>
      </c>
      <c r="D7" s="8" t="s">
        <v>28</v>
      </c>
      <c r="E7" s="8" t="s">
        <v>32</v>
      </c>
      <c r="F7" s="8" t="s">
        <v>25</v>
      </c>
      <c r="G7" s="25">
        <v>70</v>
      </c>
      <c r="H7" s="25"/>
      <c r="I7" s="9">
        <f t="shared" si="0"/>
        <v>0</v>
      </c>
    </row>
    <row r="8" spans="1:9" x14ac:dyDescent="0.2">
      <c r="A8" s="44" t="s">
        <v>38</v>
      </c>
      <c r="B8" s="33" t="s">
        <v>163</v>
      </c>
      <c r="C8" s="8" t="s">
        <v>19</v>
      </c>
      <c r="D8" s="8" t="s">
        <v>20</v>
      </c>
      <c r="E8" s="8" t="s">
        <v>34</v>
      </c>
      <c r="F8" s="8" t="s">
        <v>25</v>
      </c>
      <c r="G8" s="25">
        <v>50</v>
      </c>
      <c r="H8" s="25"/>
      <c r="I8" s="9">
        <f t="shared" si="0"/>
        <v>0</v>
      </c>
    </row>
    <row r="9" spans="1:9" x14ac:dyDescent="0.2">
      <c r="A9" s="45"/>
      <c r="B9" s="34"/>
      <c r="C9" s="8" t="s">
        <v>19</v>
      </c>
      <c r="D9" s="8" t="s">
        <v>20</v>
      </c>
      <c r="E9" s="8" t="s">
        <v>164</v>
      </c>
      <c r="F9" s="8" t="s">
        <v>25</v>
      </c>
      <c r="G9" s="25">
        <v>60</v>
      </c>
      <c r="H9" s="25"/>
      <c r="I9" s="9">
        <f t="shared" si="0"/>
        <v>0</v>
      </c>
    </row>
    <row r="10" spans="1:9" x14ac:dyDescent="0.2">
      <c r="A10" s="45"/>
      <c r="B10" s="34"/>
      <c r="C10" s="8" t="s">
        <v>19</v>
      </c>
      <c r="D10" s="8" t="s">
        <v>20</v>
      </c>
      <c r="E10" s="8" t="s">
        <v>165</v>
      </c>
      <c r="F10" s="8" t="s">
        <v>25</v>
      </c>
      <c r="G10" s="25">
        <v>85</v>
      </c>
      <c r="H10" s="25"/>
      <c r="I10" s="9">
        <f t="shared" ref="I10:I11" si="1">H10/G10</f>
        <v>0</v>
      </c>
    </row>
    <row r="11" spans="1:9" x14ac:dyDescent="0.2">
      <c r="A11" s="45"/>
      <c r="B11" s="34"/>
      <c r="C11" s="8" t="s">
        <v>19</v>
      </c>
      <c r="D11" s="8" t="s">
        <v>20</v>
      </c>
      <c r="E11" s="8" t="s">
        <v>166</v>
      </c>
      <c r="F11" s="8" t="s">
        <v>25</v>
      </c>
      <c r="G11" s="25">
        <v>35</v>
      </c>
      <c r="H11" s="25"/>
      <c r="I11" s="9">
        <f t="shared" si="1"/>
        <v>0</v>
      </c>
    </row>
    <row r="12" spans="1:9" ht="12" customHeight="1" x14ac:dyDescent="0.2">
      <c r="A12" s="50"/>
      <c r="B12" s="35"/>
      <c r="C12" s="8" t="s">
        <v>19</v>
      </c>
      <c r="D12" s="8" t="s">
        <v>20</v>
      </c>
      <c r="E12" s="8" t="s">
        <v>167</v>
      </c>
      <c r="F12" s="8" t="s">
        <v>25</v>
      </c>
      <c r="G12" s="25">
        <v>365</v>
      </c>
      <c r="H12" s="25"/>
      <c r="I12" s="9">
        <f t="shared" si="0"/>
        <v>0</v>
      </c>
    </row>
    <row r="13" spans="1:9" x14ac:dyDescent="0.2">
      <c r="A13" s="44" t="s">
        <v>39</v>
      </c>
      <c r="B13" s="33" t="s">
        <v>168</v>
      </c>
      <c r="C13" s="8" t="s">
        <v>19</v>
      </c>
      <c r="D13" s="8" t="s">
        <v>20</v>
      </c>
      <c r="E13" s="8" t="s">
        <v>33</v>
      </c>
      <c r="F13" s="8" t="s">
        <v>25</v>
      </c>
      <c r="G13" s="25">
        <v>200</v>
      </c>
      <c r="H13" s="25"/>
      <c r="I13" s="9">
        <f t="shared" si="0"/>
        <v>0</v>
      </c>
    </row>
    <row r="14" spans="1:9" x14ac:dyDescent="0.2">
      <c r="A14" s="45"/>
      <c r="B14" s="35"/>
      <c r="C14" s="8" t="s">
        <v>19</v>
      </c>
      <c r="D14" s="8" t="s">
        <v>20</v>
      </c>
      <c r="E14" s="8" t="s">
        <v>169</v>
      </c>
      <c r="F14" s="8" t="s">
        <v>25</v>
      </c>
      <c r="G14" s="25">
        <v>100</v>
      </c>
      <c r="H14" s="25"/>
      <c r="I14" s="9">
        <f t="shared" si="0"/>
        <v>0</v>
      </c>
    </row>
    <row r="15" spans="1:9" x14ac:dyDescent="0.2">
      <c r="A15" s="51" t="s">
        <v>170</v>
      </c>
      <c r="B15" s="52" t="s">
        <v>171</v>
      </c>
      <c r="C15" s="8" t="s">
        <v>19</v>
      </c>
      <c r="D15" s="8" t="s">
        <v>18</v>
      </c>
      <c r="E15" s="8" t="s">
        <v>172</v>
      </c>
      <c r="F15" s="8" t="s">
        <v>25</v>
      </c>
      <c r="G15" s="25">
        <v>254</v>
      </c>
      <c r="H15" s="25"/>
      <c r="I15" s="9">
        <f t="shared" si="0"/>
        <v>0</v>
      </c>
    </row>
    <row r="16" spans="1:9" x14ac:dyDescent="0.2">
      <c r="A16" s="51"/>
      <c r="B16" s="52"/>
      <c r="C16" s="8" t="s">
        <v>19</v>
      </c>
      <c r="D16" s="8" t="s">
        <v>18</v>
      </c>
      <c r="E16" s="8" t="s">
        <v>35</v>
      </c>
      <c r="F16" s="8" t="s">
        <v>25</v>
      </c>
      <c r="G16" s="25">
        <v>2212.6999999999998</v>
      </c>
      <c r="H16" s="25"/>
      <c r="I16" s="9">
        <f t="shared" ref="I16" si="2">H16/G16</f>
        <v>0</v>
      </c>
    </row>
    <row r="17" spans="1:9" x14ac:dyDescent="0.2">
      <c r="A17" s="51"/>
      <c r="B17" s="52"/>
      <c r="C17" s="8" t="s">
        <v>19</v>
      </c>
      <c r="D17" s="8" t="s">
        <v>18</v>
      </c>
      <c r="E17" s="8" t="s">
        <v>35</v>
      </c>
      <c r="F17" s="8" t="s">
        <v>27</v>
      </c>
      <c r="G17" s="25">
        <v>424.3</v>
      </c>
      <c r="H17" s="25"/>
      <c r="I17" s="9">
        <f t="shared" ref="I17" si="3">H17/G17</f>
        <v>0</v>
      </c>
    </row>
    <row r="18" spans="1:9" x14ac:dyDescent="0.2">
      <c r="A18" s="51"/>
      <c r="B18" s="52"/>
      <c r="C18" s="8" t="s">
        <v>19</v>
      </c>
      <c r="D18" s="8" t="s">
        <v>18</v>
      </c>
      <c r="E18" s="8" t="s">
        <v>173</v>
      </c>
      <c r="F18" s="8" t="s">
        <v>25</v>
      </c>
      <c r="G18" s="25">
        <v>891.9</v>
      </c>
      <c r="H18" s="25"/>
      <c r="I18" s="9">
        <f t="shared" ref="I18" si="4">H18/G18</f>
        <v>0</v>
      </c>
    </row>
    <row r="19" spans="1:9" x14ac:dyDescent="0.2">
      <c r="A19" s="51"/>
      <c r="B19" s="52"/>
      <c r="C19" s="8" t="s">
        <v>19</v>
      </c>
      <c r="D19" s="8" t="s">
        <v>18</v>
      </c>
      <c r="E19" s="8" t="s">
        <v>174</v>
      </c>
      <c r="F19" s="8" t="s">
        <v>27</v>
      </c>
      <c r="G19" s="25">
        <v>27.1</v>
      </c>
      <c r="H19" s="25"/>
      <c r="I19" s="9">
        <f t="shared" ref="I19:I20" si="5">H19/G19</f>
        <v>0</v>
      </c>
    </row>
    <row r="20" spans="1:9" x14ac:dyDescent="0.2">
      <c r="A20" s="51"/>
      <c r="B20" s="52"/>
      <c r="C20" s="8" t="s">
        <v>19</v>
      </c>
      <c r="D20" s="8" t="s">
        <v>18</v>
      </c>
      <c r="E20" s="8" t="s">
        <v>242</v>
      </c>
      <c r="F20" s="8" t="s">
        <v>25</v>
      </c>
      <c r="G20" s="25">
        <v>1552.4</v>
      </c>
      <c r="H20" s="25"/>
      <c r="I20" s="9">
        <f t="shared" si="5"/>
        <v>0</v>
      </c>
    </row>
    <row r="21" spans="1:9" x14ac:dyDescent="0.2">
      <c r="A21" s="51"/>
      <c r="B21" s="52"/>
      <c r="C21" s="8" t="s">
        <v>19</v>
      </c>
      <c r="D21" s="8" t="s">
        <v>18</v>
      </c>
      <c r="E21" s="8" t="s">
        <v>175</v>
      </c>
      <c r="F21" s="8" t="s">
        <v>27</v>
      </c>
      <c r="G21" s="25">
        <v>1966.2</v>
      </c>
      <c r="H21" s="25"/>
      <c r="I21" s="9">
        <f t="shared" ref="I21" si="6">H21/G21</f>
        <v>0</v>
      </c>
    </row>
    <row r="22" spans="1:9" ht="12.75" customHeight="1" x14ac:dyDescent="0.2">
      <c r="A22" s="44" t="s">
        <v>40</v>
      </c>
      <c r="B22" s="33" t="s">
        <v>176</v>
      </c>
      <c r="C22" s="8" t="s">
        <v>19</v>
      </c>
      <c r="D22" s="8" t="s">
        <v>22</v>
      </c>
      <c r="E22" s="8" t="s">
        <v>253</v>
      </c>
      <c r="F22" s="8" t="s">
        <v>25</v>
      </c>
      <c r="G22" s="25">
        <v>471.6</v>
      </c>
      <c r="H22" s="25"/>
      <c r="I22" s="9">
        <f>H22/G22</f>
        <v>0</v>
      </c>
    </row>
    <row r="23" spans="1:9" ht="12.75" customHeight="1" x14ac:dyDescent="0.2">
      <c r="A23" s="45"/>
      <c r="B23" s="34"/>
      <c r="C23" s="8" t="s">
        <v>19</v>
      </c>
      <c r="D23" s="8" t="s">
        <v>20</v>
      </c>
      <c r="E23" s="8" t="s">
        <v>243</v>
      </c>
      <c r="F23" s="8" t="s">
        <v>25</v>
      </c>
      <c r="G23" s="25">
        <v>100</v>
      </c>
      <c r="H23" s="25"/>
      <c r="I23" s="9">
        <f>H23/G23</f>
        <v>0</v>
      </c>
    </row>
    <row r="24" spans="1:9" x14ac:dyDescent="0.2">
      <c r="A24" s="50"/>
      <c r="B24" s="35"/>
      <c r="C24" s="8" t="s">
        <v>19</v>
      </c>
      <c r="D24" s="8" t="s">
        <v>20</v>
      </c>
      <c r="E24" s="8" t="s">
        <v>177</v>
      </c>
      <c r="F24" s="8" t="s">
        <v>25</v>
      </c>
      <c r="G24" s="25">
        <v>330</v>
      </c>
      <c r="H24" s="25"/>
      <c r="I24" s="9">
        <f t="shared" si="0"/>
        <v>0</v>
      </c>
    </row>
    <row r="25" spans="1:9" x14ac:dyDescent="0.2">
      <c r="A25" s="44" t="s">
        <v>41</v>
      </c>
      <c r="B25" s="33" t="s">
        <v>11</v>
      </c>
      <c r="C25" s="8" t="s">
        <v>19</v>
      </c>
      <c r="D25" s="8" t="s">
        <v>22</v>
      </c>
      <c r="E25" s="8" t="s">
        <v>178</v>
      </c>
      <c r="F25" s="8" t="s">
        <v>25</v>
      </c>
      <c r="G25" s="15">
        <v>500</v>
      </c>
      <c r="H25" s="15"/>
      <c r="I25" s="9">
        <f>H25/G25</f>
        <v>0</v>
      </c>
    </row>
    <row r="26" spans="1:9" x14ac:dyDescent="0.2">
      <c r="A26" s="50"/>
      <c r="B26" s="35"/>
      <c r="C26" s="8" t="s">
        <v>19</v>
      </c>
      <c r="D26" s="8" t="s">
        <v>22</v>
      </c>
      <c r="E26" s="8" t="s">
        <v>179</v>
      </c>
      <c r="F26" s="8" t="s">
        <v>25</v>
      </c>
      <c r="G26" s="15">
        <v>500</v>
      </c>
      <c r="H26" s="15"/>
      <c r="I26" s="9">
        <f>H26/G26</f>
        <v>0</v>
      </c>
    </row>
    <row r="27" spans="1:9" x14ac:dyDescent="0.2">
      <c r="A27" s="44" t="s">
        <v>42</v>
      </c>
      <c r="B27" s="33" t="s">
        <v>180</v>
      </c>
      <c r="C27" s="8" t="s">
        <v>19</v>
      </c>
      <c r="D27" s="8" t="s">
        <v>28</v>
      </c>
      <c r="E27" s="8" t="s">
        <v>181</v>
      </c>
      <c r="F27" s="8" t="s">
        <v>25</v>
      </c>
      <c r="G27" s="25">
        <v>842.5</v>
      </c>
      <c r="H27" s="25">
        <v>57.4</v>
      </c>
      <c r="I27" s="9">
        <f t="shared" ref="I27:I32" si="7">H27/G27</f>
        <v>6.8130563798219579E-2</v>
      </c>
    </row>
    <row r="28" spans="1:9" x14ac:dyDescent="0.2">
      <c r="A28" s="45"/>
      <c r="B28" s="34"/>
      <c r="C28" s="8" t="s">
        <v>19</v>
      </c>
      <c r="D28" s="8" t="s">
        <v>22</v>
      </c>
      <c r="E28" s="8" t="s">
        <v>181</v>
      </c>
      <c r="F28" s="8" t="s">
        <v>25</v>
      </c>
      <c r="G28" s="25">
        <v>3885</v>
      </c>
      <c r="H28" s="25">
        <v>223.5</v>
      </c>
      <c r="I28" s="9">
        <f t="shared" si="7"/>
        <v>5.7528957528957529E-2</v>
      </c>
    </row>
    <row r="29" spans="1:9" x14ac:dyDescent="0.2">
      <c r="A29" s="45"/>
      <c r="B29" s="34"/>
      <c r="C29" s="8" t="s">
        <v>19</v>
      </c>
      <c r="D29" s="8" t="s">
        <v>29</v>
      </c>
      <c r="E29" s="8" t="s">
        <v>182</v>
      </c>
      <c r="F29" s="8" t="s">
        <v>27</v>
      </c>
      <c r="G29" s="25">
        <v>180</v>
      </c>
      <c r="H29" s="25">
        <v>24.2</v>
      </c>
      <c r="I29" s="9">
        <f t="shared" si="7"/>
        <v>0.13444444444444445</v>
      </c>
    </row>
    <row r="30" spans="1:9" x14ac:dyDescent="0.2">
      <c r="A30" s="45"/>
      <c r="B30" s="34"/>
      <c r="C30" s="8" t="s">
        <v>19</v>
      </c>
      <c r="D30" s="8" t="s">
        <v>18</v>
      </c>
      <c r="E30" s="8" t="s">
        <v>181</v>
      </c>
      <c r="F30" s="8" t="s">
        <v>25</v>
      </c>
      <c r="G30" s="25">
        <v>20</v>
      </c>
      <c r="H30" s="25">
        <v>4.3</v>
      </c>
      <c r="I30" s="9">
        <f t="shared" si="7"/>
        <v>0.215</v>
      </c>
    </row>
    <row r="31" spans="1:9" x14ac:dyDescent="0.2">
      <c r="A31" s="45"/>
      <c r="B31" s="34"/>
      <c r="C31" s="8" t="s">
        <v>19</v>
      </c>
      <c r="D31" s="8" t="s">
        <v>22</v>
      </c>
      <c r="E31" s="8" t="s">
        <v>182</v>
      </c>
      <c r="F31" s="8" t="s">
        <v>27</v>
      </c>
      <c r="G31" s="25">
        <v>86.5</v>
      </c>
      <c r="H31" s="25">
        <v>11.9</v>
      </c>
      <c r="I31" s="9">
        <f t="shared" si="7"/>
        <v>0.13757225433526013</v>
      </c>
    </row>
    <row r="32" spans="1:9" x14ac:dyDescent="0.2">
      <c r="A32" s="45" t="s">
        <v>43</v>
      </c>
      <c r="B32" s="52" t="s">
        <v>239</v>
      </c>
      <c r="C32" s="8" t="s">
        <v>19</v>
      </c>
      <c r="D32" s="8" t="s">
        <v>28</v>
      </c>
      <c r="E32" s="8" t="s">
        <v>183</v>
      </c>
      <c r="F32" s="8" t="s">
        <v>25</v>
      </c>
      <c r="G32" s="25">
        <v>4918</v>
      </c>
      <c r="H32" s="15"/>
      <c r="I32" s="9">
        <f t="shared" si="7"/>
        <v>0</v>
      </c>
    </row>
    <row r="33" spans="1:9" x14ac:dyDescent="0.2">
      <c r="A33" s="45"/>
      <c r="B33" s="52"/>
      <c r="C33" s="8" t="s">
        <v>19</v>
      </c>
      <c r="D33" s="8" t="s">
        <v>22</v>
      </c>
      <c r="E33" s="8" t="s">
        <v>184</v>
      </c>
      <c r="F33" s="8" t="s">
        <v>25</v>
      </c>
      <c r="G33" s="25">
        <v>482</v>
      </c>
      <c r="H33" s="15"/>
      <c r="I33" s="9">
        <f t="shared" ref="I33" si="8">H33/G33</f>
        <v>0</v>
      </c>
    </row>
    <row r="34" spans="1:9" x14ac:dyDescent="0.2">
      <c r="A34" s="45"/>
      <c r="B34" s="52"/>
      <c r="C34" s="8" t="s">
        <v>19</v>
      </c>
      <c r="D34" s="8" t="s">
        <v>22</v>
      </c>
      <c r="E34" s="8" t="s">
        <v>185</v>
      </c>
      <c r="F34" s="8" t="s">
        <v>27</v>
      </c>
      <c r="G34" s="15">
        <v>20</v>
      </c>
      <c r="H34" s="15"/>
      <c r="I34" s="9">
        <f t="shared" ref="I34:I35" si="9">H34/G34</f>
        <v>0</v>
      </c>
    </row>
    <row r="35" spans="1:9" x14ac:dyDescent="0.2">
      <c r="A35" s="45" t="s">
        <v>44</v>
      </c>
      <c r="B35" s="33" t="s">
        <v>36</v>
      </c>
      <c r="C35" s="8" t="s">
        <v>19</v>
      </c>
      <c r="D35" s="8" t="s">
        <v>20</v>
      </c>
      <c r="E35" s="8" t="s">
        <v>186</v>
      </c>
      <c r="F35" s="8" t="s">
        <v>26</v>
      </c>
      <c r="G35" s="25">
        <v>2612</v>
      </c>
      <c r="H35" s="25">
        <v>480.4</v>
      </c>
      <c r="I35" s="9">
        <f t="shared" si="9"/>
        <v>0.18392036753445634</v>
      </c>
    </row>
    <row r="36" spans="1:9" x14ac:dyDescent="0.2">
      <c r="A36" s="45"/>
      <c r="B36" s="34"/>
      <c r="C36" s="8" t="s">
        <v>19</v>
      </c>
      <c r="D36" s="8" t="s">
        <v>20</v>
      </c>
      <c r="E36" s="8" t="s">
        <v>187</v>
      </c>
      <c r="F36" s="8" t="s">
        <v>26</v>
      </c>
      <c r="G36" s="25">
        <v>22738</v>
      </c>
      <c r="H36" s="25">
        <v>1612.8</v>
      </c>
      <c r="I36" s="9">
        <f t="shared" ref="I36" si="10">H36/G36</f>
        <v>7.0929721171606994E-2</v>
      </c>
    </row>
    <row r="37" spans="1:9" x14ac:dyDescent="0.2">
      <c r="A37" s="45"/>
      <c r="B37" s="34"/>
      <c r="C37" s="8" t="s">
        <v>19</v>
      </c>
      <c r="D37" s="8" t="s">
        <v>20</v>
      </c>
      <c r="E37" s="8" t="s">
        <v>188</v>
      </c>
      <c r="F37" s="8" t="s">
        <v>26</v>
      </c>
      <c r="G37" s="25">
        <v>33149</v>
      </c>
      <c r="H37" s="25">
        <v>5873.2</v>
      </c>
      <c r="I37" s="9">
        <f t="shared" ref="I37" si="11">H37/G37</f>
        <v>0.17717578207487406</v>
      </c>
    </row>
    <row r="38" spans="1:9" x14ac:dyDescent="0.2">
      <c r="A38" s="45"/>
      <c r="B38" s="34"/>
      <c r="C38" s="8" t="s">
        <v>19</v>
      </c>
      <c r="D38" s="8" t="s">
        <v>20</v>
      </c>
      <c r="E38" s="8" t="s">
        <v>188</v>
      </c>
      <c r="F38" s="8" t="s">
        <v>25</v>
      </c>
      <c r="G38" s="25">
        <v>3334</v>
      </c>
      <c r="H38" s="25">
        <v>703.7</v>
      </c>
      <c r="I38" s="9">
        <f t="shared" ref="I38" si="12">H38/G38</f>
        <v>0.21106778644271146</v>
      </c>
    </row>
    <row r="39" spans="1:9" x14ac:dyDescent="0.2">
      <c r="A39" s="45"/>
      <c r="B39" s="34"/>
      <c r="C39" s="8" t="s">
        <v>19</v>
      </c>
      <c r="D39" s="8" t="s">
        <v>20</v>
      </c>
      <c r="E39" s="8" t="s">
        <v>188</v>
      </c>
      <c r="F39" s="8" t="s">
        <v>24</v>
      </c>
      <c r="G39" s="25">
        <v>71</v>
      </c>
      <c r="H39" s="25">
        <v>13.5</v>
      </c>
      <c r="I39" s="9">
        <f t="shared" ref="I39" si="13">H39/G39</f>
        <v>0.19014084507042253</v>
      </c>
    </row>
    <row r="40" spans="1:9" x14ac:dyDescent="0.2">
      <c r="A40" s="45"/>
      <c r="B40" s="34"/>
      <c r="C40" s="8" t="s">
        <v>19</v>
      </c>
      <c r="D40" s="8" t="s">
        <v>28</v>
      </c>
      <c r="E40" s="8" t="s">
        <v>189</v>
      </c>
      <c r="F40" s="8" t="s">
        <v>25</v>
      </c>
      <c r="G40" s="25">
        <v>23254.2</v>
      </c>
      <c r="H40" s="25">
        <v>3052.3</v>
      </c>
      <c r="I40" s="9">
        <f t="shared" ref="I40" si="14">H40/G40</f>
        <v>0.13125800930584583</v>
      </c>
    </row>
    <row r="41" spans="1:9" x14ac:dyDescent="0.2">
      <c r="A41" s="45"/>
      <c r="B41" s="34"/>
      <c r="C41" s="8" t="s">
        <v>19</v>
      </c>
      <c r="D41" s="8" t="s">
        <v>28</v>
      </c>
      <c r="E41" s="8" t="s">
        <v>189</v>
      </c>
      <c r="F41" s="8" t="s">
        <v>24</v>
      </c>
      <c r="G41" s="25">
        <v>270</v>
      </c>
      <c r="H41" s="25">
        <v>81.3</v>
      </c>
      <c r="I41" s="9">
        <f t="shared" ref="I41" si="15">H41/G41</f>
        <v>0.30111111111111111</v>
      </c>
    </row>
    <row r="42" spans="1:9" x14ac:dyDescent="0.2">
      <c r="A42" s="45"/>
      <c r="B42" s="34"/>
      <c r="C42" s="8" t="s">
        <v>19</v>
      </c>
      <c r="D42" s="8" t="s">
        <v>28</v>
      </c>
      <c r="E42" s="8" t="s">
        <v>190</v>
      </c>
      <c r="F42" s="8" t="s">
        <v>26</v>
      </c>
      <c r="G42" s="25">
        <v>159590.9</v>
      </c>
      <c r="H42" s="25">
        <v>22667.5</v>
      </c>
      <c r="I42" s="9">
        <f t="shared" ref="I42" si="16">H42/G42</f>
        <v>0.14203504084506072</v>
      </c>
    </row>
    <row r="43" spans="1:9" x14ac:dyDescent="0.2">
      <c r="A43" s="45"/>
      <c r="B43" s="34"/>
      <c r="C43" s="8" t="s">
        <v>19</v>
      </c>
      <c r="D43" s="8" t="s">
        <v>28</v>
      </c>
      <c r="E43" s="8" t="s">
        <v>190</v>
      </c>
      <c r="F43" s="8" t="s">
        <v>25</v>
      </c>
      <c r="G43" s="25">
        <v>1298</v>
      </c>
      <c r="H43" s="25">
        <v>0</v>
      </c>
      <c r="I43" s="9">
        <f t="shared" ref="I43" si="17">H43/G43</f>
        <v>0</v>
      </c>
    </row>
    <row r="44" spans="1:9" x14ac:dyDescent="0.2">
      <c r="A44" s="45"/>
      <c r="B44" s="34"/>
      <c r="C44" s="8" t="s">
        <v>19</v>
      </c>
      <c r="D44" s="8" t="s">
        <v>28</v>
      </c>
      <c r="E44" s="8" t="s">
        <v>190</v>
      </c>
      <c r="F44" s="8" t="s">
        <v>27</v>
      </c>
      <c r="G44" s="25">
        <v>16306</v>
      </c>
      <c r="H44" s="25">
        <v>2066.6999999999998</v>
      </c>
      <c r="I44" s="9">
        <f t="shared" ref="I44" si="18">H44/G44</f>
        <v>0.12674475653133815</v>
      </c>
    </row>
    <row r="45" spans="1:9" x14ac:dyDescent="0.2">
      <c r="A45" s="45"/>
      <c r="B45" s="34"/>
      <c r="C45" s="8" t="s">
        <v>19</v>
      </c>
      <c r="D45" s="8" t="s">
        <v>22</v>
      </c>
      <c r="E45" s="8" t="s">
        <v>191</v>
      </c>
      <c r="F45" s="8" t="s">
        <v>25</v>
      </c>
      <c r="G45" s="25">
        <v>49319.7</v>
      </c>
      <c r="H45" s="25">
        <v>9956.7000000000007</v>
      </c>
      <c r="I45" s="9">
        <f t="shared" ref="I45" si="19">H45/G45</f>
        <v>0.20188079002913645</v>
      </c>
    </row>
    <row r="46" spans="1:9" x14ac:dyDescent="0.2">
      <c r="A46" s="45"/>
      <c r="B46" s="34"/>
      <c r="C46" s="8" t="s">
        <v>19</v>
      </c>
      <c r="D46" s="8" t="s">
        <v>22</v>
      </c>
      <c r="E46" s="8" t="s">
        <v>191</v>
      </c>
      <c r="F46" s="8" t="s">
        <v>24</v>
      </c>
      <c r="G46" s="25">
        <v>1066</v>
      </c>
      <c r="H46" s="25">
        <v>294</v>
      </c>
      <c r="I46" s="9">
        <f t="shared" ref="I46" si="20">H46/G46</f>
        <v>0.27579737335834897</v>
      </c>
    </row>
    <row r="47" spans="1:9" x14ac:dyDescent="0.2">
      <c r="A47" s="45"/>
      <c r="B47" s="34"/>
      <c r="C47" s="8" t="s">
        <v>19</v>
      </c>
      <c r="D47" s="8" t="s">
        <v>22</v>
      </c>
      <c r="E47" s="8" t="s">
        <v>192</v>
      </c>
      <c r="F47" s="8" t="s">
        <v>27</v>
      </c>
      <c r="G47" s="25">
        <v>4208</v>
      </c>
      <c r="H47" s="25">
        <v>1150.2</v>
      </c>
      <c r="I47" s="9">
        <f t="shared" ref="I47" si="21">H47/G47</f>
        <v>0.27333650190114067</v>
      </c>
    </row>
    <row r="48" spans="1:9" x14ac:dyDescent="0.2">
      <c r="A48" s="45"/>
      <c r="B48" s="34"/>
      <c r="C48" s="8" t="s">
        <v>19</v>
      </c>
      <c r="D48" s="8" t="s">
        <v>22</v>
      </c>
      <c r="E48" s="8" t="s">
        <v>240</v>
      </c>
      <c r="F48" s="8" t="s">
        <v>25</v>
      </c>
      <c r="G48" s="25">
        <v>35661.800000000003</v>
      </c>
      <c r="H48" s="25">
        <v>2834.8</v>
      </c>
      <c r="I48" s="9">
        <f t="shared" ref="I48" si="22">H48/G48</f>
        <v>7.949122029734898E-2</v>
      </c>
    </row>
    <row r="49" spans="1:9" x14ac:dyDescent="0.2">
      <c r="A49" s="45"/>
      <c r="B49" s="34"/>
      <c r="C49" s="8" t="s">
        <v>19</v>
      </c>
      <c r="D49" s="8" t="s">
        <v>22</v>
      </c>
      <c r="E49" s="8" t="s">
        <v>240</v>
      </c>
      <c r="F49" s="8" t="s">
        <v>27</v>
      </c>
      <c r="G49" s="25">
        <v>5468.4</v>
      </c>
      <c r="H49" s="25">
        <v>350.4</v>
      </c>
      <c r="I49" s="9">
        <f t="shared" ref="I49" si="23">H49/G49</f>
        <v>6.40772438007461E-2</v>
      </c>
    </row>
    <row r="50" spans="1:9" x14ac:dyDescent="0.2">
      <c r="A50" s="45"/>
      <c r="B50" s="34"/>
      <c r="C50" s="8" t="s">
        <v>19</v>
      </c>
      <c r="D50" s="8" t="s">
        <v>22</v>
      </c>
      <c r="E50" s="8" t="s">
        <v>194</v>
      </c>
      <c r="F50" s="8" t="s">
        <v>25</v>
      </c>
      <c r="G50" s="25">
        <v>130.19999999999999</v>
      </c>
      <c r="H50" s="25"/>
      <c r="I50" s="9">
        <f t="shared" ref="I50" si="24">H50/G50</f>
        <v>0</v>
      </c>
    </row>
    <row r="51" spans="1:9" x14ac:dyDescent="0.2">
      <c r="A51" s="45"/>
      <c r="B51" s="34"/>
      <c r="C51" s="8" t="s">
        <v>19</v>
      </c>
      <c r="D51" s="8" t="s">
        <v>22</v>
      </c>
      <c r="E51" s="8" t="s">
        <v>195</v>
      </c>
      <c r="F51" s="8" t="s">
        <v>26</v>
      </c>
      <c r="G51" s="25">
        <v>395086.2</v>
      </c>
      <c r="H51" s="25">
        <v>74992.5</v>
      </c>
      <c r="I51" s="9">
        <f t="shared" ref="I51" si="25">H51/G51</f>
        <v>0.18981300789549216</v>
      </c>
    </row>
    <row r="52" spans="1:9" x14ac:dyDescent="0.2">
      <c r="A52" s="45"/>
      <c r="B52" s="34"/>
      <c r="C52" s="8" t="s">
        <v>19</v>
      </c>
      <c r="D52" s="8" t="s">
        <v>22</v>
      </c>
      <c r="E52" s="8" t="s">
        <v>195</v>
      </c>
      <c r="F52" s="8" t="s">
        <v>25</v>
      </c>
      <c r="G52" s="25">
        <v>8043</v>
      </c>
      <c r="H52" s="25">
        <v>10.3</v>
      </c>
      <c r="I52" s="9">
        <f t="shared" ref="I52" si="26">H52/G52</f>
        <v>1.2806166853164243E-3</v>
      </c>
    </row>
    <row r="53" spans="1:9" x14ac:dyDescent="0.2">
      <c r="A53" s="45"/>
      <c r="B53" s="34"/>
      <c r="C53" s="8" t="s">
        <v>19</v>
      </c>
      <c r="D53" s="8" t="s">
        <v>22</v>
      </c>
      <c r="E53" s="8" t="s">
        <v>195</v>
      </c>
      <c r="F53" s="8" t="s">
        <v>27</v>
      </c>
      <c r="G53" s="25">
        <v>77160</v>
      </c>
      <c r="H53" s="25">
        <v>10806.6</v>
      </c>
      <c r="I53" s="9">
        <f t="shared" ref="I53" si="27">H53/G53</f>
        <v>0.14005443234836704</v>
      </c>
    </row>
    <row r="54" spans="1:9" x14ac:dyDescent="0.2">
      <c r="A54" s="45"/>
      <c r="B54" s="34"/>
      <c r="C54" s="8" t="s">
        <v>19</v>
      </c>
      <c r="D54" s="8" t="s">
        <v>37</v>
      </c>
      <c r="E54" s="8" t="s">
        <v>196</v>
      </c>
      <c r="F54" s="8" t="s">
        <v>25</v>
      </c>
      <c r="G54" s="25">
        <v>20886.8</v>
      </c>
      <c r="H54" s="25">
        <v>838.4</v>
      </c>
      <c r="I54" s="9">
        <f t="shared" ref="I54" si="28">H54/G54</f>
        <v>4.0140184231189077E-2</v>
      </c>
    </row>
    <row r="55" spans="1:9" x14ac:dyDescent="0.2">
      <c r="A55" s="45"/>
      <c r="B55" s="34"/>
      <c r="C55" s="8" t="s">
        <v>19</v>
      </c>
      <c r="D55" s="8" t="s">
        <v>37</v>
      </c>
      <c r="E55" s="8" t="s">
        <v>196</v>
      </c>
      <c r="F55" s="8" t="s">
        <v>27</v>
      </c>
      <c r="G55" s="25">
        <v>3400</v>
      </c>
      <c r="H55" s="25">
        <v>205.5</v>
      </c>
      <c r="I55" s="9">
        <f t="shared" ref="I55" si="29">H55/G55</f>
        <v>6.0441176470588234E-2</v>
      </c>
    </row>
    <row r="56" spans="1:9" x14ac:dyDescent="0.2">
      <c r="A56" s="45"/>
      <c r="B56" s="34"/>
      <c r="C56" s="8" t="s">
        <v>19</v>
      </c>
      <c r="D56" s="8" t="s">
        <v>22</v>
      </c>
      <c r="E56" s="8" t="s">
        <v>197</v>
      </c>
      <c r="F56" s="8" t="s">
        <v>25</v>
      </c>
      <c r="G56" s="25">
        <v>818.1</v>
      </c>
      <c r="H56" s="25">
        <v>24.7</v>
      </c>
      <c r="I56" s="9">
        <f t="shared" ref="I56" si="30">H56/G56</f>
        <v>3.0191908079696857E-2</v>
      </c>
    </row>
    <row r="57" spans="1:9" x14ac:dyDescent="0.2">
      <c r="A57" s="45"/>
      <c r="B57" s="34"/>
      <c r="C57" s="8" t="s">
        <v>19</v>
      </c>
      <c r="D57" s="8" t="s">
        <v>22</v>
      </c>
      <c r="E57" s="8" t="s">
        <v>197</v>
      </c>
      <c r="F57" s="8" t="s">
        <v>27</v>
      </c>
      <c r="G57" s="25">
        <v>25</v>
      </c>
      <c r="H57" s="25"/>
      <c r="I57" s="9">
        <f t="shared" ref="I57" si="31">H57/G57</f>
        <v>0</v>
      </c>
    </row>
    <row r="58" spans="1:9" x14ac:dyDescent="0.2">
      <c r="A58" s="45"/>
      <c r="B58" s="34"/>
      <c r="C58" s="8" t="s">
        <v>19</v>
      </c>
      <c r="D58" s="8" t="s">
        <v>37</v>
      </c>
      <c r="E58" s="8" t="s">
        <v>198</v>
      </c>
      <c r="F58" s="8" t="s">
        <v>25</v>
      </c>
      <c r="G58" s="25">
        <v>96.7</v>
      </c>
      <c r="H58" s="25"/>
      <c r="I58" s="9">
        <f t="shared" ref="I58:I60" si="32">H58/G58</f>
        <v>0</v>
      </c>
    </row>
    <row r="59" spans="1:9" x14ac:dyDescent="0.2">
      <c r="A59" s="45"/>
      <c r="B59" s="34"/>
      <c r="C59" s="8" t="s">
        <v>19</v>
      </c>
      <c r="D59" s="8" t="s">
        <v>22</v>
      </c>
      <c r="E59" s="8" t="s">
        <v>193</v>
      </c>
      <c r="F59" s="8" t="s">
        <v>25</v>
      </c>
      <c r="G59" s="25">
        <v>23860.799999999999</v>
      </c>
      <c r="H59" s="25">
        <v>0</v>
      </c>
      <c r="I59" s="9">
        <f t="shared" si="32"/>
        <v>0</v>
      </c>
    </row>
    <row r="60" spans="1:9" x14ac:dyDescent="0.2">
      <c r="A60" s="45"/>
      <c r="B60" s="34"/>
      <c r="C60" s="8" t="s">
        <v>19</v>
      </c>
      <c r="D60" s="8" t="s">
        <v>22</v>
      </c>
      <c r="E60" s="8" t="s">
        <v>193</v>
      </c>
      <c r="F60" s="8" t="s">
        <v>27</v>
      </c>
      <c r="G60" s="25">
        <v>2892.5</v>
      </c>
      <c r="H60" s="25"/>
      <c r="I60" s="9">
        <f t="shared" si="32"/>
        <v>0</v>
      </c>
    </row>
    <row r="61" spans="1:9" x14ac:dyDescent="0.2">
      <c r="A61" s="45"/>
      <c r="B61" s="34"/>
      <c r="C61" s="8" t="s">
        <v>19</v>
      </c>
      <c r="D61" s="8" t="s">
        <v>22</v>
      </c>
      <c r="E61" s="8" t="s">
        <v>199</v>
      </c>
      <c r="F61" s="8" t="s">
        <v>25</v>
      </c>
      <c r="G61" s="25">
        <v>7119.7</v>
      </c>
      <c r="H61" s="25"/>
      <c r="I61" s="9">
        <f t="shared" ref="I61" si="33">H61/G61</f>
        <v>0</v>
      </c>
    </row>
    <row r="62" spans="1:9" x14ac:dyDescent="0.2">
      <c r="A62" s="45"/>
      <c r="B62" s="34"/>
      <c r="C62" s="8" t="s">
        <v>19</v>
      </c>
      <c r="D62" s="8" t="s">
        <v>22</v>
      </c>
      <c r="E62" s="8" t="s">
        <v>199</v>
      </c>
      <c r="F62" s="8" t="s">
        <v>27</v>
      </c>
      <c r="G62" s="25">
        <v>1637</v>
      </c>
      <c r="H62" s="25"/>
      <c r="I62" s="9">
        <f t="shared" ref="I62" si="34">H62/G62</f>
        <v>0</v>
      </c>
    </row>
    <row r="63" spans="1:9" x14ac:dyDescent="0.2">
      <c r="A63" s="45"/>
      <c r="B63" s="34"/>
      <c r="C63" s="8" t="s">
        <v>19</v>
      </c>
      <c r="D63" s="8" t="s">
        <v>22</v>
      </c>
      <c r="E63" s="8" t="s">
        <v>200</v>
      </c>
      <c r="F63" s="8" t="s">
        <v>25</v>
      </c>
      <c r="G63" s="25">
        <v>2972.3</v>
      </c>
      <c r="H63" s="25"/>
      <c r="I63" s="9">
        <f t="shared" ref="I63" si="35">H63/G63</f>
        <v>0</v>
      </c>
    </row>
    <row r="64" spans="1:9" x14ac:dyDescent="0.2">
      <c r="A64" s="45"/>
      <c r="B64" s="34"/>
      <c r="C64" s="8" t="s">
        <v>19</v>
      </c>
      <c r="D64" s="8" t="s">
        <v>22</v>
      </c>
      <c r="E64" s="8" t="s">
        <v>200</v>
      </c>
      <c r="F64" s="8" t="s">
        <v>27</v>
      </c>
      <c r="G64" s="25">
        <v>585</v>
      </c>
      <c r="H64" s="25"/>
      <c r="I64" s="9">
        <f t="shared" ref="I64" si="36">H64/G64</f>
        <v>0</v>
      </c>
    </row>
    <row r="65" spans="1:9" x14ac:dyDescent="0.2">
      <c r="A65" s="45"/>
      <c r="B65" s="34"/>
      <c r="C65" s="8" t="s">
        <v>19</v>
      </c>
      <c r="D65" s="8" t="s">
        <v>29</v>
      </c>
      <c r="E65" s="8" t="s">
        <v>201</v>
      </c>
      <c r="F65" s="8" t="s">
        <v>27</v>
      </c>
      <c r="G65" s="25">
        <v>31499.8</v>
      </c>
      <c r="H65" s="25">
        <v>6141.5</v>
      </c>
      <c r="I65" s="9">
        <f t="shared" ref="I65" si="37">H65/G65</f>
        <v>0.19496949186978965</v>
      </c>
    </row>
    <row r="66" spans="1:9" x14ac:dyDescent="0.2">
      <c r="A66" s="45"/>
      <c r="B66" s="34"/>
      <c r="C66" s="8" t="s">
        <v>19</v>
      </c>
      <c r="D66" s="8" t="s">
        <v>29</v>
      </c>
      <c r="E66" s="8" t="s">
        <v>202</v>
      </c>
      <c r="F66" s="8" t="s">
        <v>27</v>
      </c>
      <c r="G66" s="25">
        <v>18206</v>
      </c>
      <c r="H66" s="25">
        <v>1663.5</v>
      </c>
      <c r="I66" s="9">
        <f t="shared" ref="I66" si="38">H66/G66</f>
        <v>9.1370976601120507E-2</v>
      </c>
    </row>
    <row r="67" spans="1:9" x14ac:dyDescent="0.2">
      <c r="A67" s="45"/>
      <c r="B67" s="34"/>
      <c r="C67" s="8" t="s">
        <v>19</v>
      </c>
      <c r="D67" s="8" t="s">
        <v>18</v>
      </c>
      <c r="E67" s="8" t="s">
        <v>203</v>
      </c>
      <c r="F67" s="8" t="s">
        <v>26</v>
      </c>
      <c r="G67" s="25">
        <v>1407</v>
      </c>
      <c r="H67" s="25">
        <v>225.4</v>
      </c>
      <c r="I67" s="9">
        <f t="shared" ref="I67" si="39">H67/G67</f>
        <v>0.16019900497512438</v>
      </c>
    </row>
    <row r="68" spans="1:9" x14ac:dyDescent="0.2">
      <c r="A68" s="45"/>
      <c r="B68" s="34"/>
      <c r="C68" s="8" t="s">
        <v>19</v>
      </c>
      <c r="D68" s="8" t="s">
        <v>18</v>
      </c>
      <c r="E68" s="8" t="s">
        <v>203</v>
      </c>
      <c r="F68" s="8" t="s">
        <v>25</v>
      </c>
      <c r="G68" s="25">
        <v>558</v>
      </c>
      <c r="H68" s="25">
        <v>37.1</v>
      </c>
      <c r="I68" s="9">
        <f t="shared" ref="I68" si="40">H68/G68</f>
        <v>6.6487455197132617E-2</v>
      </c>
    </row>
    <row r="69" spans="1:9" x14ac:dyDescent="0.2">
      <c r="A69" s="45"/>
      <c r="B69" s="34"/>
      <c r="C69" s="8" t="s">
        <v>19</v>
      </c>
      <c r="D69" s="8" t="s">
        <v>18</v>
      </c>
      <c r="E69" s="8" t="s">
        <v>203</v>
      </c>
      <c r="F69" s="8" t="s">
        <v>24</v>
      </c>
      <c r="G69" s="25">
        <v>24</v>
      </c>
      <c r="H69" s="25">
        <v>4</v>
      </c>
      <c r="I69" s="9">
        <f t="shared" ref="I69" si="41">H69/G69</f>
        <v>0.16666666666666666</v>
      </c>
    </row>
    <row r="70" spans="1:9" x14ac:dyDescent="0.2">
      <c r="A70" s="45"/>
      <c r="B70" s="34"/>
      <c r="C70" s="8" t="s">
        <v>19</v>
      </c>
      <c r="D70" s="8" t="s">
        <v>18</v>
      </c>
      <c r="E70" s="8" t="s">
        <v>204</v>
      </c>
      <c r="F70" s="8" t="s">
        <v>26</v>
      </c>
      <c r="G70" s="25">
        <v>906</v>
      </c>
      <c r="H70" s="25">
        <v>122.1</v>
      </c>
      <c r="I70" s="9">
        <f t="shared" ref="I70" si="42">H70/G70</f>
        <v>0.13476821192052979</v>
      </c>
    </row>
    <row r="71" spans="1:9" ht="21" x14ac:dyDescent="0.2">
      <c r="A71" s="24" t="s">
        <v>45</v>
      </c>
      <c r="B71" s="14" t="s">
        <v>47</v>
      </c>
      <c r="C71" s="23"/>
      <c r="D71" s="23"/>
      <c r="E71" s="23" t="s">
        <v>95</v>
      </c>
      <c r="F71" s="23"/>
      <c r="G71" s="16">
        <f>SUM(G72:G78)</f>
        <v>201055.3</v>
      </c>
      <c r="H71" s="16">
        <f>SUM(H72:H78)</f>
        <v>29750.3</v>
      </c>
      <c r="I71" s="7">
        <f t="shared" si="0"/>
        <v>0.14797073243033138</v>
      </c>
    </row>
    <row r="72" spans="1:9" ht="12.75" customHeight="1" x14ac:dyDescent="0.2">
      <c r="A72" s="44" t="s">
        <v>49</v>
      </c>
      <c r="B72" s="33" t="s">
        <v>50</v>
      </c>
      <c r="C72" s="8" t="s">
        <v>48</v>
      </c>
      <c r="D72" s="8" t="s">
        <v>51</v>
      </c>
      <c r="E72" s="8" t="s">
        <v>52</v>
      </c>
      <c r="F72" s="8" t="s">
        <v>26</v>
      </c>
      <c r="G72" s="25">
        <v>17028.900000000001</v>
      </c>
      <c r="H72" s="25">
        <v>2133.6999999999998</v>
      </c>
      <c r="I72" s="9">
        <f t="shared" si="0"/>
        <v>0.12529875681928954</v>
      </c>
    </row>
    <row r="73" spans="1:9" x14ac:dyDescent="0.2">
      <c r="A73" s="45"/>
      <c r="B73" s="34"/>
      <c r="C73" s="8" t="s">
        <v>48</v>
      </c>
      <c r="D73" s="8" t="s">
        <v>51</v>
      </c>
      <c r="E73" s="8" t="s">
        <v>53</v>
      </c>
      <c r="F73" s="8" t="s">
        <v>26</v>
      </c>
      <c r="G73" s="25">
        <v>5719.5</v>
      </c>
      <c r="H73" s="25">
        <v>575</v>
      </c>
      <c r="I73" s="9">
        <f>H73/G73</f>
        <v>0.1005332633971501</v>
      </c>
    </row>
    <row r="74" spans="1:9" x14ac:dyDescent="0.2">
      <c r="A74" s="45"/>
      <c r="B74" s="34"/>
      <c r="C74" s="8" t="s">
        <v>48</v>
      </c>
      <c r="D74" s="8" t="s">
        <v>51</v>
      </c>
      <c r="E74" s="8" t="s">
        <v>52</v>
      </c>
      <c r="F74" s="8" t="s">
        <v>25</v>
      </c>
      <c r="G74" s="25">
        <v>2002.4</v>
      </c>
      <c r="H74" s="25">
        <v>137.80000000000001</v>
      </c>
      <c r="I74" s="9">
        <f>H74/G74</f>
        <v>6.8817419097083499E-2</v>
      </c>
    </row>
    <row r="75" spans="1:9" x14ac:dyDescent="0.2">
      <c r="A75" s="45"/>
      <c r="B75" s="34"/>
      <c r="C75" s="8" t="s">
        <v>48</v>
      </c>
      <c r="D75" s="8" t="s">
        <v>54</v>
      </c>
      <c r="E75" s="8" t="s">
        <v>55</v>
      </c>
      <c r="F75" s="8" t="s">
        <v>24</v>
      </c>
      <c r="G75" s="25">
        <v>500</v>
      </c>
      <c r="H75" s="25"/>
      <c r="I75" s="9">
        <f t="shared" si="0"/>
        <v>0</v>
      </c>
    </row>
    <row r="76" spans="1:9" x14ac:dyDescent="0.2">
      <c r="A76" s="45"/>
      <c r="B76" s="34"/>
      <c r="C76" s="8" t="s">
        <v>48</v>
      </c>
      <c r="D76" s="8" t="s">
        <v>56</v>
      </c>
      <c r="E76" s="8" t="s">
        <v>57</v>
      </c>
      <c r="F76" s="8" t="s">
        <v>58</v>
      </c>
      <c r="G76" s="25">
        <v>158976.79999999999</v>
      </c>
      <c r="H76" s="25">
        <v>26903.8</v>
      </c>
      <c r="I76" s="9">
        <f t="shared" si="0"/>
        <v>0.16923098213072599</v>
      </c>
    </row>
    <row r="77" spans="1:9" x14ac:dyDescent="0.2">
      <c r="A77" s="45"/>
      <c r="B77" s="34"/>
      <c r="C77" s="8" t="s">
        <v>48</v>
      </c>
      <c r="D77" s="8" t="s">
        <v>152</v>
      </c>
      <c r="E77" s="8" t="s">
        <v>59</v>
      </c>
      <c r="F77" s="8" t="s">
        <v>58</v>
      </c>
      <c r="G77" s="25">
        <v>16797.7</v>
      </c>
      <c r="H77" s="25"/>
      <c r="I77" s="9">
        <f t="shared" ref="I77" si="43">H77/G77</f>
        <v>0</v>
      </c>
    </row>
    <row r="78" spans="1:9" x14ac:dyDescent="0.2">
      <c r="A78" s="45"/>
      <c r="B78" s="34"/>
      <c r="C78" s="8" t="s">
        <v>48</v>
      </c>
      <c r="D78" s="8" t="s">
        <v>31</v>
      </c>
      <c r="E78" s="8" t="s">
        <v>244</v>
      </c>
      <c r="F78" s="8" t="s">
        <v>25</v>
      </c>
      <c r="G78" s="25">
        <v>30</v>
      </c>
      <c r="H78" s="25"/>
      <c r="I78" s="9">
        <f t="shared" si="0"/>
        <v>0</v>
      </c>
    </row>
    <row r="79" spans="1:9" x14ac:dyDescent="0.2">
      <c r="A79" s="31" t="s">
        <v>60</v>
      </c>
      <c r="B79" s="14" t="s">
        <v>238</v>
      </c>
      <c r="C79" s="23"/>
      <c r="D79" s="23"/>
      <c r="E79" s="23" t="s">
        <v>96</v>
      </c>
      <c r="F79" s="23"/>
      <c r="G79" s="16">
        <f>G80</f>
        <v>268</v>
      </c>
      <c r="H79" s="16">
        <f>H80</f>
        <v>0</v>
      </c>
      <c r="I79" s="7">
        <f t="shared" si="0"/>
        <v>0</v>
      </c>
    </row>
    <row r="80" spans="1:9" x14ac:dyDescent="0.2">
      <c r="A80" s="39"/>
      <c r="B80" s="20"/>
      <c r="C80" s="8" t="s">
        <v>17</v>
      </c>
      <c r="D80" s="8" t="s">
        <v>18</v>
      </c>
      <c r="E80" s="8" t="s">
        <v>61</v>
      </c>
      <c r="F80" s="8" t="s">
        <v>25</v>
      </c>
      <c r="G80" s="25">
        <v>268</v>
      </c>
      <c r="H80" s="25"/>
      <c r="I80" s="9">
        <f t="shared" si="0"/>
        <v>0</v>
      </c>
    </row>
    <row r="81" spans="1:9" ht="21" x14ac:dyDescent="0.2">
      <c r="A81" s="31" t="s">
        <v>62</v>
      </c>
      <c r="B81" s="14" t="s">
        <v>206</v>
      </c>
      <c r="C81" s="23"/>
      <c r="D81" s="23"/>
      <c r="E81" s="23" t="s">
        <v>97</v>
      </c>
      <c r="F81" s="23"/>
      <c r="G81" s="16">
        <f>G82</f>
        <v>54</v>
      </c>
      <c r="H81" s="16">
        <f>H82</f>
        <v>0</v>
      </c>
      <c r="I81" s="7">
        <f t="shared" si="0"/>
        <v>0</v>
      </c>
    </row>
    <row r="82" spans="1:9" x14ac:dyDescent="0.2">
      <c r="A82" s="39"/>
      <c r="B82" s="19"/>
      <c r="C82" s="8" t="s">
        <v>17</v>
      </c>
      <c r="D82" s="8" t="s">
        <v>31</v>
      </c>
      <c r="E82" s="8" t="s">
        <v>63</v>
      </c>
      <c r="F82" s="8" t="s">
        <v>25</v>
      </c>
      <c r="G82" s="15">
        <v>54</v>
      </c>
      <c r="H82" s="15"/>
      <c r="I82" s="9">
        <f t="shared" si="0"/>
        <v>0</v>
      </c>
    </row>
    <row r="83" spans="1:9" ht="31.5" customHeight="1" x14ac:dyDescent="0.2">
      <c r="A83" s="31" t="s">
        <v>64</v>
      </c>
      <c r="B83" s="40" t="s">
        <v>205</v>
      </c>
      <c r="C83" s="23"/>
      <c r="D83" s="23"/>
      <c r="E83" s="23" t="s">
        <v>98</v>
      </c>
      <c r="F83" s="23"/>
      <c r="G83" s="25">
        <f>SUM(G84:G86)</f>
        <v>96</v>
      </c>
      <c r="H83" s="25">
        <f>SUM(H84:H86)</f>
        <v>0</v>
      </c>
      <c r="I83" s="7">
        <f t="shared" si="0"/>
        <v>0</v>
      </c>
    </row>
    <row r="84" spans="1:9" x14ac:dyDescent="0.2">
      <c r="A84" s="32"/>
      <c r="B84" s="43"/>
      <c r="C84" s="8" t="s">
        <v>17</v>
      </c>
      <c r="D84" s="8" t="s">
        <v>109</v>
      </c>
      <c r="E84" s="8" t="s">
        <v>66</v>
      </c>
      <c r="F84" s="8" t="s">
        <v>25</v>
      </c>
      <c r="G84" s="25">
        <v>30</v>
      </c>
      <c r="H84" s="15"/>
      <c r="I84" s="9">
        <f t="shared" ref="I84:I85" si="44">H84/G84</f>
        <v>0</v>
      </c>
    </row>
    <row r="85" spans="1:9" x14ac:dyDescent="0.2">
      <c r="A85" s="32"/>
      <c r="B85" s="43"/>
      <c r="C85" s="8" t="s">
        <v>17</v>
      </c>
      <c r="D85" s="8" t="s">
        <v>109</v>
      </c>
      <c r="E85" s="8" t="s">
        <v>66</v>
      </c>
      <c r="F85" s="8" t="s">
        <v>24</v>
      </c>
      <c r="G85" s="25">
        <v>6</v>
      </c>
      <c r="H85" s="15"/>
      <c r="I85" s="9">
        <f t="shared" si="44"/>
        <v>0</v>
      </c>
    </row>
    <row r="86" spans="1:9" x14ac:dyDescent="0.2">
      <c r="A86" s="39"/>
      <c r="B86" s="41"/>
      <c r="C86" s="8" t="s">
        <v>17</v>
      </c>
      <c r="D86" s="8" t="s">
        <v>80</v>
      </c>
      <c r="E86" s="8" t="s">
        <v>66</v>
      </c>
      <c r="F86" s="8" t="s">
        <v>25</v>
      </c>
      <c r="G86" s="25">
        <v>60</v>
      </c>
      <c r="H86" s="15"/>
      <c r="I86" s="9">
        <f t="shared" si="0"/>
        <v>0</v>
      </c>
    </row>
    <row r="87" spans="1:9" ht="31.5" customHeight="1" x14ac:dyDescent="0.2">
      <c r="A87" s="31" t="s">
        <v>65</v>
      </c>
      <c r="B87" s="40" t="s">
        <v>68</v>
      </c>
      <c r="C87" s="23"/>
      <c r="D87" s="23"/>
      <c r="E87" s="23" t="s">
        <v>99</v>
      </c>
      <c r="F87" s="23"/>
      <c r="G87" s="16">
        <f>SUM(G88:G88)</f>
        <v>130</v>
      </c>
      <c r="H87" s="16">
        <f>SUM(H88:H88)</f>
        <v>0</v>
      </c>
      <c r="I87" s="7">
        <f t="shared" si="0"/>
        <v>0</v>
      </c>
    </row>
    <row r="88" spans="1:9" x14ac:dyDescent="0.2">
      <c r="A88" s="39"/>
      <c r="B88" s="41"/>
      <c r="C88" s="8" t="s">
        <v>17</v>
      </c>
      <c r="D88" s="8" t="s">
        <v>18</v>
      </c>
      <c r="E88" s="8" t="s">
        <v>69</v>
      </c>
      <c r="F88" s="8" t="s">
        <v>25</v>
      </c>
      <c r="G88" s="25">
        <v>130</v>
      </c>
      <c r="H88" s="25"/>
      <c r="I88" s="9">
        <f t="shared" si="0"/>
        <v>0</v>
      </c>
    </row>
    <row r="89" spans="1:9" x14ac:dyDescent="0.2">
      <c r="A89" s="31" t="s">
        <v>67</v>
      </c>
      <c r="B89" s="42" t="s">
        <v>207</v>
      </c>
      <c r="C89" s="23"/>
      <c r="D89" s="23"/>
      <c r="E89" s="23" t="s">
        <v>208</v>
      </c>
      <c r="F89" s="23"/>
      <c r="G89" s="16">
        <f>SUM(G90:G90)</f>
        <v>837.9</v>
      </c>
      <c r="H89" s="16">
        <f>SUM(H90:H90)</f>
        <v>0</v>
      </c>
      <c r="I89" s="7">
        <f t="shared" si="0"/>
        <v>0</v>
      </c>
    </row>
    <row r="90" spans="1:9" ht="22.5" customHeight="1" x14ac:dyDescent="0.2">
      <c r="A90" s="32"/>
      <c r="B90" s="42"/>
      <c r="C90" s="8" t="s">
        <v>17</v>
      </c>
      <c r="D90" s="8" t="s">
        <v>23</v>
      </c>
      <c r="E90" s="8" t="s">
        <v>209</v>
      </c>
      <c r="F90" s="8" t="s">
        <v>25</v>
      </c>
      <c r="G90" s="25">
        <v>837.9</v>
      </c>
      <c r="H90" s="15"/>
      <c r="I90" s="9">
        <f t="shared" si="0"/>
        <v>0</v>
      </c>
    </row>
    <row r="91" spans="1:9" ht="31.5" customHeight="1" x14ac:dyDescent="0.2">
      <c r="A91" s="31" t="s">
        <v>70</v>
      </c>
      <c r="B91" s="40" t="s">
        <v>210</v>
      </c>
      <c r="C91" s="23"/>
      <c r="D91" s="23"/>
      <c r="E91" s="23" t="s">
        <v>93</v>
      </c>
      <c r="F91" s="23"/>
      <c r="G91" s="16">
        <f>G92</f>
        <v>1050</v>
      </c>
      <c r="H91" s="16">
        <f>H92</f>
        <v>0</v>
      </c>
      <c r="I91" s="7">
        <f t="shared" si="0"/>
        <v>0</v>
      </c>
    </row>
    <row r="92" spans="1:9" x14ac:dyDescent="0.2">
      <c r="A92" s="39"/>
      <c r="B92" s="41"/>
      <c r="C92" s="8" t="s">
        <v>17</v>
      </c>
      <c r="D92" s="8" t="s">
        <v>22</v>
      </c>
      <c r="E92" s="8" t="s">
        <v>73</v>
      </c>
      <c r="F92" s="8" t="s">
        <v>25</v>
      </c>
      <c r="G92" s="25">
        <v>1050</v>
      </c>
      <c r="H92" s="25"/>
      <c r="I92" s="9">
        <f t="shared" si="0"/>
        <v>0</v>
      </c>
    </row>
    <row r="93" spans="1:9" x14ac:dyDescent="0.2">
      <c r="A93" s="31" t="s">
        <v>71</v>
      </c>
      <c r="B93" s="42" t="s">
        <v>245</v>
      </c>
      <c r="C93" s="23"/>
      <c r="D93" s="23"/>
      <c r="E93" s="23" t="s">
        <v>246</v>
      </c>
      <c r="F93" s="23"/>
      <c r="G93" s="16">
        <f>SUM(G94:G94)</f>
        <v>205.9</v>
      </c>
      <c r="H93" s="16">
        <f>SUM(H94:H94)</f>
        <v>205.9</v>
      </c>
      <c r="I93" s="7">
        <f t="shared" ref="I93:I94" si="45">H93/G93</f>
        <v>1</v>
      </c>
    </row>
    <row r="94" spans="1:9" x14ac:dyDescent="0.2">
      <c r="A94" s="32"/>
      <c r="B94" s="42"/>
      <c r="C94" s="8" t="s">
        <v>17</v>
      </c>
      <c r="D94" s="8" t="s">
        <v>247</v>
      </c>
      <c r="E94" s="8" t="s">
        <v>248</v>
      </c>
      <c r="F94" s="8" t="s">
        <v>25</v>
      </c>
      <c r="G94" s="25">
        <v>205.9</v>
      </c>
      <c r="H94" s="15">
        <v>205.9</v>
      </c>
      <c r="I94" s="9">
        <f t="shared" si="45"/>
        <v>1</v>
      </c>
    </row>
    <row r="95" spans="1:9" ht="21" customHeight="1" x14ac:dyDescent="0.2">
      <c r="A95" s="31" t="s">
        <v>74</v>
      </c>
      <c r="B95" s="40" t="s">
        <v>211</v>
      </c>
      <c r="C95" s="23"/>
      <c r="D95" s="23"/>
      <c r="E95" s="23" t="s">
        <v>92</v>
      </c>
      <c r="F95" s="23"/>
      <c r="G95" s="16">
        <f>SUM(G96:G100)</f>
        <v>20850.099999999999</v>
      </c>
      <c r="H95" s="16">
        <f>SUM(H96:H100)</f>
        <v>656</v>
      </c>
      <c r="I95" s="7">
        <f t="shared" si="0"/>
        <v>3.1462678836072733E-2</v>
      </c>
    </row>
    <row r="96" spans="1:9" ht="21" customHeight="1" x14ac:dyDescent="0.2">
      <c r="A96" s="32"/>
      <c r="B96" s="43"/>
      <c r="C96" s="8" t="s">
        <v>17</v>
      </c>
      <c r="D96" s="8" t="s">
        <v>77</v>
      </c>
      <c r="E96" s="8" t="s">
        <v>250</v>
      </c>
      <c r="F96" s="8" t="s">
        <v>76</v>
      </c>
      <c r="G96" s="25">
        <v>694.1</v>
      </c>
      <c r="H96" s="25">
        <v>656</v>
      </c>
      <c r="I96" s="9">
        <f t="shared" si="0"/>
        <v>0.94510877395188009</v>
      </c>
    </row>
    <row r="97" spans="1:9" ht="21" customHeight="1" x14ac:dyDescent="0.2">
      <c r="A97" s="32"/>
      <c r="B97" s="43"/>
      <c r="C97" s="8" t="s">
        <v>17</v>
      </c>
      <c r="D97" s="8" t="s">
        <v>28</v>
      </c>
      <c r="E97" s="8" t="s">
        <v>251</v>
      </c>
      <c r="F97" s="8" t="s">
        <v>25</v>
      </c>
      <c r="G97" s="25">
        <v>8208.5</v>
      </c>
      <c r="H97" s="25">
        <v>0</v>
      </c>
      <c r="I97" s="9">
        <f t="shared" ref="I97" si="46">H97/G97</f>
        <v>0</v>
      </c>
    </row>
    <row r="98" spans="1:9" ht="21" customHeight="1" x14ac:dyDescent="0.2">
      <c r="A98" s="32"/>
      <c r="B98" s="43"/>
      <c r="C98" s="8" t="s">
        <v>17</v>
      </c>
      <c r="D98" s="8" t="s">
        <v>22</v>
      </c>
      <c r="E98" s="8" t="s">
        <v>251</v>
      </c>
      <c r="F98" s="8" t="s">
        <v>25</v>
      </c>
      <c r="G98" s="25">
        <v>3397.5</v>
      </c>
      <c r="H98" s="25">
        <v>0</v>
      </c>
      <c r="I98" s="9">
        <f t="shared" ref="I98" si="47">H98/G98</f>
        <v>0</v>
      </c>
    </row>
    <row r="99" spans="1:9" ht="21" customHeight="1" x14ac:dyDescent="0.2">
      <c r="A99" s="32"/>
      <c r="B99" s="43"/>
      <c r="C99" s="8" t="s">
        <v>17</v>
      </c>
      <c r="D99" s="8" t="s">
        <v>252</v>
      </c>
      <c r="E99" s="8" t="s">
        <v>251</v>
      </c>
      <c r="F99" s="8" t="s">
        <v>25</v>
      </c>
      <c r="G99" s="25">
        <v>2550</v>
      </c>
      <c r="H99" s="25">
        <v>0</v>
      </c>
      <c r="I99" s="9">
        <f t="shared" ref="I99" si="48">H99/G99</f>
        <v>0</v>
      </c>
    </row>
    <row r="100" spans="1:9" x14ac:dyDescent="0.2">
      <c r="A100" s="32"/>
      <c r="B100" s="41"/>
      <c r="C100" s="8" t="s">
        <v>48</v>
      </c>
      <c r="D100" s="8" t="s">
        <v>152</v>
      </c>
      <c r="E100" s="8" t="s">
        <v>237</v>
      </c>
      <c r="F100" s="8" t="s">
        <v>58</v>
      </c>
      <c r="G100" s="25">
        <v>6000</v>
      </c>
      <c r="H100" s="25">
        <v>0</v>
      </c>
      <c r="I100" s="9">
        <f t="shared" si="0"/>
        <v>0</v>
      </c>
    </row>
    <row r="101" spans="1:9" ht="31.5" customHeight="1" x14ac:dyDescent="0.2">
      <c r="A101" s="31" t="s">
        <v>75</v>
      </c>
      <c r="B101" s="40" t="s">
        <v>78</v>
      </c>
      <c r="C101" s="23"/>
      <c r="D101" s="23"/>
      <c r="E101" s="23" t="s">
        <v>100</v>
      </c>
      <c r="F101" s="23"/>
      <c r="G101" s="16">
        <f>SUM(G102:G102)</f>
        <v>262</v>
      </c>
      <c r="H101" s="16">
        <f>SUM(H102:H102)</f>
        <v>141</v>
      </c>
      <c r="I101" s="7">
        <f t="shared" si="0"/>
        <v>0.53816793893129766</v>
      </c>
    </row>
    <row r="102" spans="1:9" x14ac:dyDescent="0.2">
      <c r="A102" s="32"/>
      <c r="B102" s="41"/>
      <c r="C102" s="8" t="s">
        <v>17</v>
      </c>
      <c r="D102" s="8" t="s">
        <v>80</v>
      </c>
      <c r="E102" s="8" t="s">
        <v>81</v>
      </c>
      <c r="F102" s="8" t="s">
        <v>25</v>
      </c>
      <c r="G102" s="15">
        <v>262</v>
      </c>
      <c r="H102" s="15">
        <v>141</v>
      </c>
      <c r="I102" s="9">
        <f t="shared" ref="I102" si="49">H102/G102</f>
        <v>0.53816793893129766</v>
      </c>
    </row>
    <row r="103" spans="1:9" x14ac:dyDescent="0.2">
      <c r="A103" s="31" t="s">
        <v>79</v>
      </c>
      <c r="B103" s="40" t="s">
        <v>212</v>
      </c>
      <c r="C103" s="23"/>
      <c r="D103" s="23"/>
      <c r="E103" s="23" t="s">
        <v>91</v>
      </c>
      <c r="F103" s="23"/>
      <c r="G103" s="16">
        <f>G104</f>
        <v>230</v>
      </c>
      <c r="H103" s="16">
        <f>H104</f>
        <v>0</v>
      </c>
      <c r="I103" s="7">
        <f t="shared" si="0"/>
        <v>0</v>
      </c>
    </row>
    <row r="104" spans="1:9" x14ac:dyDescent="0.2">
      <c r="A104" s="32"/>
      <c r="B104" s="41"/>
      <c r="C104" s="8" t="s">
        <v>17</v>
      </c>
      <c r="D104" s="8" t="s">
        <v>83</v>
      </c>
      <c r="E104" s="8" t="s">
        <v>84</v>
      </c>
      <c r="F104" s="8" t="s">
        <v>85</v>
      </c>
      <c r="G104" s="25">
        <v>230</v>
      </c>
      <c r="H104" s="25"/>
      <c r="I104" s="9">
        <f t="shared" ref="I104" si="50">H104/G104</f>
        <v>0</v>
      </c>
    </row>
    <row r="105" spans="1:9" ht="31.5" x14ac:dyDescent="0.2">
      <c r="A105" s="31" t="s">
        <v>82</v>
      </c>
      <c r="B105" s="18" t="s">
        <v>213</v>
      </c>
      <c r="C105" s="23"/>
      <c r="D105" s="23"/>
      <c r="E105" s="23" t="s">
        <v>90</v>
      </c>
      <c r="F105" s="23"/>
      <c r="G105" s="16">
        <f>SUM(G106:G106)</f>
        <v>10346</v>
      </c>
      <c r="H105" s="16">
        <f>SUM(H106:H106)</f>
        <v>306.39999999999998</v>
      </c>
      <c r="I105" s="7">
        <f t="shared" ref="I105:I177" si="51">H105/G105</f>
        <v>2.9615310264836648E-2</v>
      </c>
    </row>
    <row r="106" spans="1:9" x14ac:dyDescent="0.2">
      <c r="A106" s="32"/>
      <c r="B106" s="28"/>
      <c r="C106" s="8" t="s">
        <v>17</v>
      </c>
      <c r="D106" s="8" t="s">
        <v>87</v>
      </c>
      <c r="E106" s="8" t="s">
        <v>88</v>
      </c>
      <c r="F106" s="8" t="s">
        <v>25</v>
      </c>
      <c r="G106" s="25">
        <v>10346</v>
      </c>
      <c r="H106" s="25">
        <v>306.39999999999998</v>
      </c>
      <c r="I106" s="9">
        <f t="shared" si="51"/>
        <v>2.9615310264836648E-2</v>
      </c>
    </row>
    <row r="107" spans="1:9" ht="21" x14ac:dyDescent="0.2">
      <c r="A107" s="31" t="s">
        <v>86</v>
      </c>
      <c r="B107" s="18" t="s">
        <v>156</v>
      </c>
      <c r="C107" s="8"/>
      <c r="D107" s="8"/>
      <c r="E107" s="23" t="s">
        <v>103</v>
      </c>
      <c r="F107" s="8"/>
      <c r="G107" s="16">
        <f>SUM(G108:G117)</f>
        <v>37973.800000000003</v>
      </c>
      <c r="H107" s="16">
        <f>SUM(H108:H117)</f>
        <v>5399.9000000000005</v>
      </c>
      <c r="I107" s="7">
        <f t="shared" si="51"/>
        <v>0.14220067520237639</v>
      </c>
    </row>
    <row r="108" spans="1:9" x14ac:dyDescent="0.2">
      <c r="A108" s="32"/>
      <c r="B108" s="33" t="s">
        <v>101</v>
      </c>
      <c r="C108" s="8" t="s">
        <v>17</v>
      </c>
      <c r="D108" s="8" t="s">
        <v>29</v>
      </c>
      <c r="E108" s="8" t="s">
        <v>102</v>
      </c>
      <c r="F108" s="8" t="s">
        <v>26</v>
      </c>
      <c r="G108" s="25">
        <v>8615</v>
      </c>
      <c r="H108" s="25">
        <v>1385.6</v>
      </c>
      <c r="I108" s="9">
        <f t="shared" si="51"/>
        <v>0.16083575159605337</v>
      </c>
    </row>
    <row r="109" spans="1:9" x14ac:dyDescent="0.2">
      <c r="A109" s="32"/>
      <c r="B109" s="34"/>
      <c r="C109" s="8" t="s">
        <v>17</v>
      </c>
      <c r="D109" s="8" t="s">
        <v>29</v>
      </c>
      <c r="E109" s="8" t="s">
        <v>104</v>
      </c>
      <c r="F109" s="8" t="s">
        <v>26</v>
      </c>
      <c r="G109" s="25">
        <v>5542</v>
      </c>
      <c r="H109" s="25">
        <v>559.79999999999995</v>
      </c>
      <c r="I109" s="9">
        <f t="shared" si="51"/>
        <v>0.1010104655359076</v>
      </c>
    </row>
    <row r="110" spans="1:9" x14ac:dyDescent="0.2">
      <c r="A110" s="32"/>
      <c r="B110" s="34"/>
      <c r="C110" s="8" t="s">
        <v>17</v>
      </c>
      <c r="D110" s="8" t="s">
        <v>29</v>
      </c>
      <c r="E110" s="8" t="s">
        <v>102</v>
      </c>
      <c r="F110" s="8" t="s">
        <v>25</v>
      </c>
      <c r="G110" s="25">
        <v>736.6</v>
      </c>
      <c r="H110" s="25">
        <v>65.5</v>
      </c>
      <c r="I110" s="9">
        <f t="shared" si="51"/>
        <v>8.8922074395872922E-2</v>
      </c>
    </row>
    <row r="111" spans="1:9" x14ac:dyDescent="0.2">
      <c r="A111" s="32"/>
      <c r="B111" s="34"/>
      <c r="C111" s="8" t="s">
        <v>17</v>
      </c>
      <c r="D111" s="8" t="s">
        <v>29</v>
      </c>
      <c r="E111" s="8" t="s">
        <v>102</v>
      </c>
      <c r="F111" s="8" t="s">
        <v>24</v>
      </c>
      <c r="G111" s="25">
        <v>11</v>
      </c>
      <c r="H111" s="25">
        <v>2.2000000000000002</v>
      </c>
      <c r="I111" s="9">
        <f t="shared" ref="I111" si="52">H111/G111</f>
        <v>0.2</v>
      </c>
    </row>
    <row r="112" spans="1:9" x14ac:dyDescent="0.2">
      <c r="A112" s="32"/>
      <c r="B112" s="34"/>
      <c r="C112" s="8" t="s">
        <v>17</v>
      </c>
      <c r="D112" s="8" t="s">
        <v>31</v>
      </c>
      <c r="E112" s="8" t="s">
        <v>153</v>
      </c>
      <c r="F112" s="8" t="s">
        <v>25</v>
      </c>
      <c r="G112" s="25">
        <v>50</v>
      </c>
      <c r="H112" s="25">
        <v>26.7</v>
      </c>
      <c r="I112" s="9">
        <f t="shared" si="51"/>
        <v>0.53400000000000003</v>
      </c>
    </row>
    <row r="113" spans="1:9" x14ac:dyDescent="0.2">
      <c r="A113" s="32"/>
      <c r="B113" s="34"/>
      <c r="C113" s="8" t="s">
        <v>17</v>
      </c>
      <c r="D113" s="8" t="s">
        <v>105</v>
      </c>
      <c r="E113" s="8" t="s">
        <v>102</v>
      </c>
      <c r="F113" s="8" t="s">
        <v>26</v>
      </c>
      <c r="G113" s="25">
        <v>13750.7</v>
      </c>
      <c r="H113" s="25">
        <v>2057.3000000000002</v>
      </c>
      <c r="I113" s="9">
        <f t="shared" si="51"/>
        <v>0.14961420145883483</v>
      </c>
    </row>
    <row r="114" spans="1:9" x14ac:dyDescent="0.2">
      <c r="A114" s="32"/>
      <c r="B114" s="34"/>
      <c r="C114" s="8" t="s">
        <v>17</v>
      </c>
      <c r="D114" s="8" t="s">
        <v>105</v>
      </c>
      <c r="E114" s="8" t="s">
        <v>104</v>
      </c>
      <c r="F114" s="8" t="s">
        <v>26</v>
      </c>
      <c r="G114" s="25">
        <v>7593</v>
      </c>
      <c r="H114" s="25">
        <v>818.2</v>
      </c>
      <c r="I114" s="9">
        <f t="shared" si="51"/>
        <v>0.10775714473857501</v>
      </c>
    </row>
    <row r="115" spans="1:9" x14ac:dyDescent="0.2">
      <c r="A115" s="32"/>
      <c r="B115" s="34"/>
      <c r="C115" s="8" t="s">
        <v>17</v>
      </c>
      <c r="D115" s="8" t="s">
        <v>105</v>
      </c>
      <c r="E115" s="8" t="s">
        <v>102</v>
      </c>
      <c r="F115" s="8" t="s">
        <v>25</v>
      </c>
      <c r="G115" s="25">
        <v>1594</v>
      </c>
      <c r="H115" s="25">
        <v>484.6</v>
      </c>
      <c r="I115" s="9">
        <f t="shared" si="51"/>
        <v>0.30401505646173149</v>
      </c>
    </row>
    <row r="116" spans="1:9" x14ac:dyDescent="0.2">
      <c r="A116" s="32"/>
      <c r="B116" s="35"/>
      <c r="C116" s="8" t="s">
        <v>17</v>
      </c>
      <c r="D116" s="8" t="s">
        <v>105</v>
      </c>
      <c r="E116" s="8" t="s">
        <v>102</v>
      </c>
      <c r="F116" s="8" t="s">
        <v>24</v>
      </c>
      <c r="G116" s="25">
        <v>0.9</v>
      </c>
      <c r="H116" s="25"/>
      <c r="I116" s="9">
        <f t="shared" si="51"/>
        <v>0</v>
      </c>
    </row>
    <row r="117" spans="1:9" ht="22.5" x14ac:dyDescent="0.2">
      <c r="A117" s="32"/>
      <c r="B117" s="28" t="s">
        <v>106</v>
      </c>
      <c r="C117" s="8" t="s">
        <v>17</v>
      </c>
      <c r="D117" s="8" t="s">
        <v>105</v>
      </c>
      <c r="E117" s="8" t="s">
        <v>107</v>
      </c>
      <c r="F117" s="8" t="s">
        <v>25</v>
      </c>
      <c r="G117" s="25">
        <v>80.599999999999994</v>
      </c>
      <c r="H117" s="15"/>
      <c r="I117" s="9">
        <f t="shared" si="51"/>
        <v>0</v>
      </c>
    </row>
    <row r="118" spans="1:9" ht="31.5" x14ac:dyDescent="0.2">
      <c r="A118" s="31" t="s">
        <v>89</v>
      </c>
      <c r="B118" s="18" t="s">
        <v>157</v>
      </c>
      <c r="C118" s="23"/>
      <c r="D118" s="23"/>
      <c r="E118" s="23" t="s">
        <v>111</v>
      </c>
      <c r="F118" s="23"/>
      <c r="G118" s="16">
        <f>G119</f>
        <v>300</v>
      </c>
      <c r="H118" s="16">
        <f>H119</f>
        <v>0</v>
      </c>
      <c r="I118" s="7">
        <f t="shared" si="51"/>
        <v>0</v>
      </c>
    </row>
    <row r="119" spans="1:9" x14ac:dyDescent="0.2">
      <c r="A119" s="39"/>
      <c r="B119" s="28"/>
      <c r="C119" s="8" t="s">
        <v>17</v>
      </c>
      <c r="D119" s="8" t="s">
        <v>109</v>
      </c>
      <c r="E119" s="8" t="s">
        <v>214</v>
      </c>
      <c r="F119" s="8" t="s">
        <v>25</v>
      </c>
      <c r="G119" s="25">
        <v>300</v>
      </c>
      <c r="H119" s="25"/>
      <c r="I119" s="9">
        <f t="shared" si="51"/>
        <v>0</v>
      </c>
    </row>
    <row r="120" spans="1:9" ht="15.75" customHeight="1" x14ac:dyDescent="0.2">
      <c r="A120" s="31" t="s">
        <v>108</v>
      </c>
      <c r="B120" s="18" t="s">
        <v>113</v>
      </c>
      <c r="C120" s="23"/>
      <c r="D120" s="23"/>
      <c r="E120" s="23" t="s">
        <v>114</v>
      </c>
      <c r="F120" s="23"/>
      <c r="G120" s="16">
        <f>SUM(G121:G163)</f>
        <v>105810.50000000003</v>
      </c>
      <c r="H120" s="16">
        <f>SUM(H121:H163)</f>
        <v>15178.300000000001</v>
      </c>
      <c r="I120" s="7">
        <f t="shared" si="51"/>
        <v>0.14344795648825021</v>
      </c>
    </row>
    <row r="121" spans="1:9" x14ac:dyDescent="0.2">
      <c r="A121" s="32"/>
      <c r="B121" s="33" t="s">
        <v>115</v>
      </c>
      <c r="C121" s="8" t="s">
        <v>17</v>
      </c>
      <c r="D121" s="8" t="s">
        <v>116</v>
      </c>
      <c r="E121" s="8" t="s">
        <v>117</v>
      </c>
      <c r="F121" s="8" t="s">
        <v>26</v>
      </c>
      <c r="G121" s="25">
        <v>1815.8</v>
      </c>
      <c r="H121" s="25">
        <v>350.3</v>
      </c>
      <c r="I121" s="9">
        <f t="shared" si="51"/>
        <v>0.19291772221610309</v>
      </c>
    </row>
    <row r="122" spans="1:9" x14ac:dyDescent="0.2">
      <c r="A122" s="32"/>
      <c r="B122" s="35"/>
      <c r="C122" s="8" t="s">
        <v>17</v>
      </c>
      <c r="D122" s="8" t="s">
        <v>116</v>
      </c>
      <c r="E122" s="8" t="s">
        <v>118</v>
      </c>
      <c r="F122" s="8" t="s">
        <v>26</v>
      </c>
      <c r="G122" s="25">
        <v>1303</v>
      </c>
      <c r="H122" s="25">
        <v>91.3</v>
      </c>
      <c r="I122" s="9">
        <f t="shared" si="51"/>
        <v>7.0069071373752873E-2</v>
      </c>
    </row>
    <row r="123" spans="1:9" ht="12.75" customHeight="1" x14ac:dyDescent="0.2">
      <c r="A123" s="32"/>
      <c r="B123" s="33" t="s">
        <v>119</v>
      </c>
      <c r="C123" s="8" t="s">
        <v>17</v>
      </c>
      <c r="D123" s="8" t="s">
        <v>120</v>
      </c>
      <c r="E123" s="8" t="s">
        <v>121</v>
      </c>
      <c r="F123" s="8" t="s">
        <v>26</v>
      </c>
      <c r="G123" s="25">
        <v>32073</v>
      </c>
      <c r="H123" s="25">
        <v>5765.6</v>
      </c>
      <c r="I123" s="9">
        <f t="shared" si="51"/>
        <v>0.17976491129610578</v>
      </c>
    </row>
    <row r="124" spans="1:9" x14ac:dyDescent="0.2">
      <c r="A124" s="32"/>
      <c r="B124" s="34"/>
      <c r="C124" s="8" t="s">
        <v>17</v>
      </c>
      <c r="D124" s="8" t="s">
        <v>120</v>
      </c>
      <c r="E124" s="8" t="s">
        <v>122</v>
      </c>
      <c r="F124" s="8" t="s">
        <v>26</v>
      </c>
      <c r="G124" s="25">
        <v>20562</v>
      </c>
      <c r="H124" s="25">
        <v>1316</v>
      </c>
      <c r="I124" s="9">
        <f t="shared" si="51"/>
        <v>6.4001556268845447E-2</v>
      </c>
    </row>
    <row r="125" spans="1:9" x14ac:dyDescent="0.2">
      <c r="A125" s="32"/>
      <c r="B125" s="34"/>
      <c r="C125" s="8" t="s">
        <v>17</v>
      </c>
      <c r="D125" s="8" t="s">
        <v>120</v>
      </c>
      <c r="E125" s="8" t="s">
        <v>121</v>
      </c>
      <c r="F125" s="8" t="s">
        <v>25</v>
      </c>
      <c r="G125" s="25">
        <v>7900.4</v>
      </c>
      <c r="H125" s="25">
        <v>1354.7</v>
      </c>
      <c r="I125" s="9">
        <f t="shared" si="51"/>
        <v>0.17147233051491065</v>
      </c>
    </row>
    <row r="126" spans="1:9" x14ac:dyDescent="0.2">
      <c r="A126" s="32"/>
      <c r="B126" s="34"/>
      <c r="C126" s="8" t="s">
        <v>17</v>
      </c>
      <c r="D126" s="8" t="s">
        <v>120</v>
      </c>
      <c r="E126" s="8" t="s">
        <v>121</v>
      </c>
      <c r="F126" s="8" t="s">
        <v>24</v>
      </c>
      <c r="G126" s="25">
        <v>117</v>
      </c>
      <c r="H126" s="25">
        <v>42.2</v>
      </c>
      <c r="I126" s="9">
        <f t="shared" si="51"/>
        <v>0.36068376068376073</v>
      </c>
    </row>
    <row r="127" spans="1:9" x14ac:dyDescent="0.2">
      <c r="A127" s="32"/>
      <c r="B127" s="34"/>
      <c r="C127" s="8" t="s">
        <v>17</v>
      </c>
      <c r="D127" s="8" t="s">
        <v>155</v>
      </c>
      <c r="E127" s="8" t="s">
        <v>121</v>
      </c>
      <c r="F127" s="8" t="s">
        <v>25</v>
      </c>
      <c r="G127" s="25">
        <v>130</v>
      </c>
      <c r="H127" s="25"/>
      <c r="I127" s="9">
        <f t="shared" ref="I127" si="53">H127/G127</f>
        <v>0</v>
      </c>
    </row>
    <row r="128" spans="1:9" x14ac:dyDescent="0.2">
      <c r="A128" s="32"/>
      <c r="B128" s="34"/>
      <c r="C128" s="8" t="s">
        <v>17</v>
      </c>
      <c r="D128" s="8" t="s">
        <v>31</v>
      </c>
      <c r="E128" s="8" t="s">
        <v>121</v>
      </c>
      <c r="F128" s="8" t="s">
        <v>25</v>
      </c>
      <c r="G128" s="25">
        <v>100</v>
      </c>
      <c r="H128" s="25">
        <v>12.9</v>
      </c>
      <c r="I128" s="9">
        <f t="shared" si="51"/>
        <v>0.129</v>
      </c>
    </row>
    <row r="129" spans="1:9" x14ac:dyDescent="0.2">
      <c r="A129" s="32"/>
      <c r="B129" s="34"/>
      <c r="C129" s="8" t="s">
        <v>17</v>
      </c>
      <c r="D129" s="8" t="s">
        <v>149</v>
      </c>
      <c r="E129" s="8" t="s">
        <v>121</v>
      </c>
      <c r="F129" s="8" t="s">
        <v>25</v>
      </c>
      <c r="G129" s="25">
        <v>208</v>
      </c>
      <c r="H129" s="25">
        <v>115.5</v>
      </c>
      <c r="I129" s="9">
        <f t="shared" ref="I129" si="54">H129/G129</f>
        <v>0.55528846153846156</v>
      </c>
    </row>
    <row r="130" spans="1:9" x14ac:dyDescent="0.2">
      <c r="A130" s="32"/>
      <c r="B130" s="33" t="s">
        <v>123</v>
      </c>
      <c r="C130" s="8" t="s">
        <v>17</v>
      </c>
      <c r="D130" s="8" t="s">
        <v>109</v>
      </c>
      <c r="E130" s="8" t="s">
        <v>124</v>
      </c>
      <c r="F130" s="8" t="s">
        <v>26</v>
      </c>
      <c r="G130" s="25">
        <v>2906.5</v>
      </c>
      <c r="H130" s="25">
        <v>385.9</v>
      </c>
      <c r="I130" s="9">
        <f t="shared" si="51"/>
        <v>0.13277137450541887</v>
      </c>
    </row>
    <row r="131" spans="1:9" x14ac:dyDescent="0.2">
      <c r="A131" s="32"/>
      <c r="B131" s="34"/>
      <c r="C131" s="8" t="s">
        <v>17</v>
      </c>
      <c r="D131" s="8" t="s">
        <v>109</v>
      </c>
      <c r="E131" s="8" t="s">
        <v>125</v>
      </c>
      <c r="F131" s="8" t="s">
        <v>26</v>
      </c>
      <c r="G131" s="25">
        <v>1869</v>
      </c>
      <c r="H131" s="25">
        <v>129.1</v>
      </c>
      <c r="I131" s="9">
        <f t="shared" si="51"/>
        <v>6.9074371321562328E-2</v>
      </c>
    </row>
    <row r="132" spans="1:9" x14ac:dyDescent="0.2">
      <c r="A132" s="32"/>
      <c r="B132" s="34"/>
      <c r="C132" s="8" t="s">
        <v>17</v>
      </c>
      <c r="D132" s="8" t="s">
        <v>109</v>
      </c>
      <c r="E132" s="8" t="s">
        <v>124</v>
      </c>
      <c r="F132" s="8" t="s">
        <v>25</v>
      </c>
      <c r="G132" s="25">
        <v>1217.8</v>
      </c>
      <c r="H132" s="25">
        <v>132.1</v>
      </c>
      <c r="I132" s="9">
        <f t="shared" si="51"/>
        <v>0.10847429791427164</v>
      </c>
    </row>
    <row r="133" spans="1:9" x14ac:dyDescent="0.2">
      <c r="A133" s="32"/>
      <c r="B133" s="34"/>
      <c r="C133" s="8" t="s">
        <v>17</v>
      </c>
      <c r="D133" s="8" t="s">
        <v>109</v>
      </c>
      <c r="E133" s="8" t="s">
        <v>124</v>
      </c>
      <c r="F133" s="8" t="s">
        <v>24</v>
      </c>
      <c r="G133" s="25">
        <v>625</v>
      </c>
      <c r="H133" s="25">
        <v>271.3</v>
      </c>
      <c r="I133" s="9">
        <f t="shared" ref="I133" si="55">H133/G133</f>
        <v>0.43408000000000002</v>
      </c>
    </row>
    <row r="134" spans="1:9" x14ac:dyDescent="0.2">
      <c r="A134" s="32"/>
      <c r="B134" s="35"/>
      <c r="C134" s="8" t="s">
        <v>17</v>
      </c>
      <c r="D134" s="8" t="s">
        <v>31</v>
      </c>
      <c r="E134" s="8" t="s">
        <v>124</v>
      </c>
      <c r="F134" s="8" t="s">
        <v>25</v>
      </c>
      <c r="G134" s="25">
        <v>10</v>
      </c>
      <c r="H134" s="25"/>
      <c r="I134" s="9">
        <f t="shared" si="51"/>
        <v>0</v>
      </c>
    </row>
    <row r="135" spans="1:9" x14ac:dyDescent="0.2">
      <c r="A135" s="32"/>
      <c r="B135" s="33" t="s">
        <v>126</v>
      </c>
      <c r="C135" s="8" t="s">
        <v>17</v>
      </c>
      <c r="D135" s="8" t="s">
        <v>109</v>
      </c>
      <c r="E135" s="8" t="s">
        <v>215</v>
      </c>
      <c r="F135" s="8" t="s">
        <v>25</v>
      </c>
      <c r="G135" s="25">
        <v>100</v>
      </c>
      <c r="H135" s="25"/>
      <c r="I135" s="9">
        <f t="shared" si="51"/>
        <v>0</v>
      </c>
    </row>
    <row r="136" spans="1:9" x14ac:dyDescent="0.2">
      <c r="A136" s="32"/>
      <c r="B136" s="35"/>
      <c r="C136" s="8" t="s">
        <v>17</v>
      </c>
      <c r="D136" s="8" t="s">
        <v>23</v>
      </c>
      <c r="E136" s="8" t="s">
        <v>215</v>
      </c>
      <c r="F136" s="8" t="s">
        <v>25</v>
      </c>
      <c r="G136" s="25">
        <v>100</v>
      </c>
      <c r="H136" s="25">
        <v>5</v>
      </c>
      <c r="I136" s="9">
        <f t="shared" si="51"/>
        <v>0.05</v>
      </c>
    </row>
    <row r="137" spans="1:9" x14ac:dyDescent="0.2">
      <c r="A137" s="32"/>
      <c r="B137" s="33" t="s">
        <v>127</v>
      </c>
      <c r="C137" s="8" t="s">
        <v>17</v>
      </c>
      <c r="D137" s="8" t="s">
        <v>128</v>
      </c>
      <c r="E137" s="8" t="s">
        <v>151</v>
      </c>
      <c r="F137" s="8" t="s">
        <v>25</v>
      </c>
      <c r="G137" s="25">
        <v>240</v>
      </c>
      <c r="H137" s="25">
        <v>80</v>
      </c>
      <c r="I137" s="9">
        <f t="shared" si="51"/>
        <v>0.33333333333333331</v>
      </c>
    </row>
    <row r="138" spans="1:9" x14ac:dyDescent="0.2">
      <c r="A138" s="32"/>
      <c r="B138" s="34"/>
      <c r="C138" s="8" t="s">
        <v>17</v>
      </c>
      <c r="D138" s="8" t="s">
        <v>77</v>
      </c>
      <c r="E138" s="8" t="s">
        <v>151</v>
      </c>
      <c r="F138" s="8" t="s">
        <v>25</v>
      </c>
      <c r="G138" s="25">
        <v>101.8</v>
      </c>
      <c r="H138" s="25">
        <v>6.8</v>
      </c>
      <c r="I138" s="9">
        <f t="shared" si="51"/>
        <v>6.6797642436149315E-2</v>
      </c>
    </row>
    <row r="139" spans="1:9" x14ac:dyDescent="0.2">
      <c r="A139" s="32"/>
      <c r="B139" s="35"/>
      <c r="C139" s="8" t="s">
        <v>17</v>
      </c>
      <c r="D139" s="8" t="s">
        <v>72</v>
      </c>
      <c r="E139" s="8" t="s">
        <v>129</v>
      </c>
      <c r="F139" s="8" t="s">
        <v>25</v>
      </c>
      <c r="G139" s="25">
        <v>413.2</v>
      </c>
      <c r="H139" s="15"/>
      <c r="I139" s="9">
        <f t="shared" si="51"/>
        <v>0</v>
      </c>
    </row>
    <row r="140" spans="1:9" x14ac:dyDescent="0.2">
      <c r="A140" s="32"/>
      <c r="B140" s="33" t="s">
        <v>130</v>
      </c>
      <c r="C140" s="8" t="s">
        <v>17</v>
      </c>
      <c r="D140" s="8" t="s">
        <v>131</v>
      </c>
      <c r="E140" s="8" t="s">
        <v>132</v>
      </c>
      <c r="F140" s="8" t="s">
        <v>25</v>
      </c>
      <c r="G140" s="25">
        <v>22.2</v>
      </c>
      <c r="H140" s="15"/>
      <c r="I140" s="9">
        <f t="shared" si="51"/>
        <v>0</v>
      </c>
    </row>
    <row r="141" spans="1:9" x14ac:dyDescent="0.2">
      <c r="A141" s="32"/>
      <c r="B141" s="34"/>
      <c r="C141" s="8" t="s">
        <v>17</v>
      </c>
      <c r="D141" s="8" t="s">
        <v>109</v>
      </c>
      <c r="E141" s="8" t="s">
        <v>133</v>
      </c>
      <c r="F141" s="8" t="s">
        <v>26</v>
      </c>
      <c r="G141" s="25">
        <v>1289.9000000000001</v>
      </c>
      <c r="H141" s="25">
        <v>129.80000000000001</v>
      </c>
      <c r="I141" s="9">
        <f t="shared" si="51"/>
        <v>0.10062795565547716</v>
      </c>
    </row>
    <row r="142" spans="1:9" x14ac:dyDescent="0.2">
      <c r="A142" s="32"/>
      <c r="B142" s="34"/>
      <c r="C142" s="8" t="s">
        <v>17</v>
      </c>
      <c r="D142" s="8" t="s">
        <v>109</v>
      </c>
      <c r="E142" s="8" t="s">
        <v>133</v>
      </c>
      <c r="F142" s="8" t="s">
        <v>25</v>
      </c>
      <c r="G142" s="25">
        <v>258.89999999999998</v>
      </c>
      <c r="H142" s="25">
        <v>26.2</v>
      </c>
      <c r="I142" s="9">
        <f t="shared" si="51"/>
        <v>0.10119737350328313</v>
      </c>
    </row>
    <row r="143" spans="1:9" x14ac:dyDescent="0.2">
      <c r="A143" s="32"/>
      <c r="B143" s="34"/>
      <c r="C143" s="8" t="s">
        <v>17</v>
      </c>
      <c r="D143" s="8" t="s">
        <v>109</v>
      </c>
      <c r="E143" s="8" t="s">
        <v>134</v>
      </c>
      <c r="F143" s="8" t="s">
        <v>26</v>
      </c>
      <c r="G143" s="25">
        <v>758.7</v>
      </c>
      <c r="H143" s="25">
        <v>75</v>
      </c>
      <c r="I143" s="9">
        <f t="shared" si="51"/>
        <v>9.8853301700276786E-2</v>
      </c>
    </row>
    <row r="144" spans="1:9" x14ac:dyDescent="0.2">
      <c r="A144" s="32"/>
      <c r="B144" s="34"/>
      <c r="C144" s="8" t="s">
        <v>17</v>
      </c>
      <c r="D144" s="8" t="s">
        <v>109</v>
      </c>
      <c r="E144" s="8" t="s">
        <v>134</v>
      </c>
      <c r="F144" s="8" t="s">
        <v>25</v>
      </c>
      <c r="G144" s="25">
        <v>62.6</v>
      </c>
      <c r="H144" s="25">
        <v>3.4</v>
      </c>
      <c r="I144" s="9">
        <f t="shared" si="51"/>
        <v>5.4313099041533544E-2</v>
      </c>
    </row>
    <row r="145" spans="1:9" x14ac:dyDescent="0.2">
      <c r="A145" s="32"/>
      <c r="B145" s="34"/>
      <c r="C145" s="8" t="s">
        <v>17</v>
      </c>
      <c r="D145" s="8" t="s">
        <v>109</v>
      </c>
      <c r="E145" s="8" t="s">
        <v>135</v>
      </c>
      <c r="F145" s="8" t="s">
        <v>26</v>
      </c>
      <c r="G145" s="25">
        <v>741.7</v>
      </c>
      <c r="H145" s="25">
        <v>75.900000000000006</v>
      </c>
      <c r="I145" s="9">
        <f t="shared" si="51"/>
        <v>0.10233247943912634</v>
      </c>
    </row>
    <row r="146" spans="1:9" x14ac:dyDescent="0.2">
      <c r="A146" s="32"/>
      <c r="B146" s="34"/>
      <c r="C146" s="8" t="s">
        <v>17</v>
      </c>
      <c r="D146" s="8" t="s">
        <v>109</v>
      </c>
      <c r="E146" s="8" t="s">
        <v>135</v>
      </c>
      <c r="F146" s="8" t="s">
        <v>25</v>
      </c>
      <c r="G146" s="25">
        <v>76.900000000000006</v>
      </c>
      <c r="H146" s="25">
        <v>2.1</v>
      </c>
      <c r="I146" s="9">
        <f t="shared" si="51"/>
        <v>2.7308192457737319E-2</v>
      </c>
    </row>
    <row r="147" spans="1:9" x14ac:dyDescent="0.2">
      <c r="A147" s="32"/>
      <c r="B147" s="34"/>
      <c r="C147" s="8" t="s">
        <v>17</v>
      </c>
      <c r="D147" s="8" t="s">
        <v>109</v>
      </c>
      <c r="E147" s="8" t="s">
        <v>136</v>
      </c>
      <c r="F147" s="8" t="s">
        <v>25</v>
      </c>
      <c r="G147" s="25">
        <v>0.7</v>
      </c>
      <c r="H147" s="25"/>
      <c r="I147" s="9">
        <f t="shared" si="51"/>
        <v>0</v>
      </c>
    </row>
    <row r="148" spans="1:9" x14ac:dyDescent="0.2">
      <c r="A148" s="32"/>
      <c r="B148" s="34"/>
      <c r="C148" s="8" t="s">
        <v>17</v>
      </c>
      <c r="D148" s="8" t="s">
        <v>109</v>
      </c>
      <c r="E148" s="8" t="s">
        <v>137</v>
      </c>
      <c r="F148" s="8" t="s">
        <v>26</v>
      </c>
      <c r="G148" s="25">
        <v>36.1</v>
      </c>
      <c r="H148" s="25"/>
      <c r="I148" s="9">
        <f t="shared" si="51"/>
        <v>0</v>
      </c>
    </row>
    <row r="149" spans="1:9" x14ac:dyDescent="0.2">
      <c r="A149" s="32"/>
      <c r="B149" s="34"/>
      <c r="C149" s="8" t="s">
        <v>17</v>
      </c>
      <c r="D149" s="8" t="s">
        <v>109</v>
      </c>
      <c r="E149" s="8" t="s">
        <v>137</v>
      </c>
      <c r="F149" s="8" t="s">
        <v>25</v>
      </c>
      <c r="G149" s="25">
        <v>2.2999999999999998</v>
      </c>
      <c r="H149" s="25"/>
      <c r="I149" s="9">
        <f t="shared" si="51"/>
        <v>0</v>
      </c>
    </row>
    <row r="150" spans="1:9" x14ac:dyDescent="0.2">
      <c r="A150" s="32"/>
      <c r="B150" s="34"/>
      <c r="C150" s="8" t="s">
        <v>17</v>
      </c>
      <c r="D150" s="8" t="s">
        <v>139</v>
      </c>
      <c r="E150" s="8" t="s">
        <v>138</v>
      </c>
      <c r="F150" s="8" t="s">
        <v>25</v>
      </c>
      <c r="G150" s="25">
        <v>688.6</v>
      </c>
      <c r="H150" s="25"/>
      <c r="I150" s="9">
        <f t="shared" si="51"/>
        <v>0</v>
      </c>
    </row>
    <row r="151" spans="1:9" x14ac:dyDescent="0.2">
      <c r="A151" s="32"/>
      <c r="B151" s="34"/>
      <c r="C151" s="8" t="s">
        <v>17</v>
      </c>
      <c r="D151" s="8" t="s">
        <v>140</v>
      </c>
      <c r="E151" s="8" t="s">
        <v>141</v>
      </c>
      <c r="F151" s="8" t="s">
        <v>26</v>
      </c>
      <c r="G151" s="25">
        <v>747.9</v>
      </c>
      <c r="H151" s="25">
        <v>77.2</v>
      </c>
      <c r="I151" s="9">
        <f t="shared" si="51"/>
        <v>0.10322235592993717</v>
      </c>
    </row>
    <row r="152" spans="1:9" x14ac:dyDescent="0.2">
      <c r="A152" s="32"/>
      <c r="B152" s="34"/>
      <c r="C152" s="8" t="s">
        <v>17</v>
      </c>
      <c r="D152" s="8" t="s">
        <v>140</v>
      </c>
      <c r="E152" s="8" t="s">
        <v>141</v>
      </c>
      <c r="F152" s="8" t="s">
        <v>25</v>
      </c>
      <c r="G152" s="25">
        <v>41.8</v>
      </c>
      <c r="H152" s="25"/>
      <c r="I152" s="9">
        <f t="shared" si="51"/>
        <v>0</v>
      </c>
    </row>
    <row r="153" spans="1:9" x14ac:dyDescent="0.2">
      <c r="A153" s="32"/>
      <c r="B153" s="34"/>
      <c r="C153" s="8" t="s">
        <v>17</v>
      </c>
      <c r="D153" s="8" t="s">
        <v>83</v>
      </c>
      <c r="E153" s="8" t="s">
        <v>141</v>
      </c>
      <c r="F153" s="8" t="s">
        <v>25</v>
      </c>
      <c r="G153" s="25">
        <v>209.3</v>
      </c>
      <c r="H153" s="15">
        <v>8.9</v>
      </c>
      <c r="I153" s="9">
        <f t="shared" ref="I153" si="56">H153/G153</f>
        <v>4.2522694696607737E-2</v>
      </c>
    </row>
    <row r="154" spans="1:9" x14ac:dyDescent="0.2">
      <c r="A154" s="32"/>
      <c r="B154" s="34"/>
      <c r="C154" s="8" t="s">
        <v>17</v>
      </c>
      <c r="D154" s="8" t="s">
        <v>83</v>
      </c>
      <c r="E154" s="8" t="s">
        <v>141</v>
      </c>
      <c r="F154" s="8" t="s">
        <v>85</v>
      </c>
      <c r="G154" s="25">
        <v>13740.8</v>
      </c>
      <c r="H154" s="25">
        <v>3765.7</v>
      </c>
      <c r="I154" s="9">
        <f t="shared" si="51"/>
        <v>0.27405245691662783</v>
      </c>
    </row>
    <row r="155" spans="1:9" x14ac:dyDescent="0.2">
      <c r="A155" s="32"/>
      <c r="B155" s="34"/>
      <c r="C155" s="8" t="s">
        <v>17</v>
      </c>
      <c r="D155" s="8" t="s">
        <v>140</v>
      </c>
      <c r="E155" s="8" t="s">
        <v>142</v>
      </c>
      <c r="F155" s="8" t="s">
        <v>26</v>
      </c>
      <c r="G155" s="25">
        <v>1485.6</v>
      </c>
      <c r="H155" s="25">
        <v>153.9</v>
      </c>
      <c r="I155" s="9">
        <f t="shared" si="51"/>
        <v>0.10359450726979</v>
      </c>
    </row>
    <row r="156" spans="1:9" x14ac:dyDescent="0.2">
      <c r="A156" s="32"/>
      <c r="B156" s="35"/>
      <c r="C156" s="8" t="s">
        <v>17</v>
      </c>
      <c r="D156" s="8" t="s">
        <v>140</v>
      </c>
      <c r="E156" s="8" t="s">
        <v>142</v>
      </c>
      <c r="F156" s="8" t="s">
        <v>25</v>
      </c>
      <c r="G156" s="25">
        <v>155</v>
      </c>
      <c r="H156" s="25">
        <v>3</v>
      </c>
      <c r="I156" s="9">
        <f t="shared" si="51"/>
        <v>1.935483870967742E-2</v>
      </c>
    </row>
    <row r="157" spans="1:9" ht="17.25" customHeight="1" x14ac:dyDescent="0.2">
      <c r="A157" s="32"/>
      <c r="B157" s="33" t="s">
        <v>143</v>
      </c>
      <c r="C157" s="8" t="s">
        <v>17</v>
      </c>
      <c r="D157" s="8" t="s">
        <v>120</v>
      </c>
      <c r="E157" s="8" t="s">
        <v>144</v>
      </c>
      <c r="F157" s="8" t="s">
        <v>26</v>
      </c>
      <c r="G157" s="25">
        <v>1416.5</v>
      </c>
      <c r="H157" s="25">
        <v>114.7</v>
      </c>
      <c r="I157" s="9">
        <f t="shared" si="51"/>
        <v>8.0974232262619128E-2</v>
      </c>
    </row>
    <row r="158" spans="1:9" ht="19.5" customHeight="1" x14ac:dyDescent="0.2">
      <c r="A158" s="32"/>
      <c r="B158" s="35"/>
      <c r="C158" s="8" t="s">
        <v>17</v>
      </c>
      <c r="D158" s="8" t="s">
        <v>120</v>
      </c>
      <c r="E158" s="8" t="s">
        <v>144</v>
      </c>
      <c r="F158" s="8" t="s">
        <v>25</v>
      </c>
      <c r="G158" s="25">
        <v>37.1</v>
      </c>
      <c r="H158" s="25"/>
      <c r="I158" s="9">
        <f t="shared" si="51"/>
        <v>0</v>
      </c>
    </row>
    <row r="159" spans="1:9" ht="45" x14ac:dyDescent="0.2">
      <c r="A159" s="32"/>
      <c r="B159" s="28" t="s">
        <v>145</v>
      </c>
      <c r="C159" s="8" t="s">
        <v>17</v>
      </c>
      <c r="D159" s="8" t="s">
        <v>146</v>
      </c>
      <c r="E159" s="8" t="s">
        <v>147</v>
      </c>
      <c r="F159" s="8" t="s">
        <v>85</v>
      </c>
      <c r="G159" s="25">
        <v>4334</v>
      </c>
      <c r="H159" s="25">
        <v>683.8</v>
      </c>
      <c r="I159" s="9">
        <f t="shared" si="51"/>
        <v>0.15777572681125979</v>
      </c>
    </row>
    <row r="160" spans="1:9" x14ac:dyDescent="0.2">
      <c r="A160" s="32"/>
      <c r="B160" s="27"/>
      <c r="C160" s="8" t="s">
        <v>17</v>
      </c>
      <c r="D160" s="8" t="s">
        <v>247</v>
      </c>
      <c r="E160" s="8" t="s">
        <v>148</v>
      </c>
      <c r="F160" s="8" t="s">
        <v>25</v>
      </c>
      <c r="G160" s="25">
        <v>3274.7</v>
      </c>
      <c r="H160" s="25"/>
      <c r="I160" s="9">
        <f t="shared" si="51"/>
        <v>0</v>
      </c>
    </row>
    <row r="161" spans="1:9" x14ac:dyDescent="0.2">
      <c r="A161" s="32"/>
      <c r="B161" s="27"/>
      <c r="C161" s="8" t="s">
        <v>19</v>
      </c>
      <c r="D161" s="8" t="s">
        <v>29</v>
      </c>
      <c r="E161" s="8" t="s">
        <v>148</v>
      </c>
      <c r="F161" s="8" t="s">
        <v>25</v>
      </c>
      <c r="G161" s="25">
        <v>848.1</v>
      </c>
      <c r="H161" s="25"/>
      <c r="I161" s="9">
        <f t="shared" si="51"/>
        <v>0</v>
      </c>
    </row>
    <row r="162" spans="1:9" x14ac:dyDescent="0.2">
      <c r="A162" s="32"/>
      <c r="B162" s="27"/>
      <c r="C162" s="8" t="s">
        <v>19</v>
      </c>
      <c r="D162" s="8" t="s">
        <v>29</v>
      </c>
      <c r="E162" s="8" t="s">
        <v>148</v>
      </c>
      <c r="F162" s="8" t="s">
        <v>27</v>
      </c>
      <c r="G162" s="25">
        <v>300</v>
      </c>
      <c r="H162" s="25"/>
      <c r="I162" s="9">
        <f t="shared" ref="I162" si="57">H162/G162</f>
        <v>0</v>
      </c>
    </row>
    <row r="163" spans="1:9" ht="12.75" customHeight="1" x14ac:dyDescent="0.2">
      <c r="A163" s="32"/>
      <c r="B163" s="27"/>
      <c r="C163" s="8" t="s">
        <v>19</v>
      </c>
      <c r="D163" s="8" t="s">
        <v>105</v>
      </c>
      <c r="E163" s="8" t="s">
        <v>148</v>
      </c>
      <c r="F163" s="8" t="s">
        <v>25</v>
      </c>
      <c r="G163" s="25">
        <v>3488.6</v>
      </c>
      <c r="H163" s="25"/>
      <c r="I163" s="9">
        <f t="shared" ref="I163" si="58">H163/G163</f>
        <v>0</v>
      </c>
    </row>
    <row r="164" spans="1:9" ht="31.5" x14ac:dyDescent="0.2">
      <c r="A164" s="31" t="s">
        <v>110</v>
      </c>
      <c r="B164" s="21" t="s">
        <v>216</v>
      </c>
      <c r="C164" s="23"/>
      <c r="D164" s="23"/>
      <c r="E164" s="23" t="s">
        <v>150</v>
      </c>
      <c r="F164" s="23"/>
      <c r="G164" s="16">
        <f>SUM(G165:G166)</f>
        <v>35</v>
      </c>
      <c r="H164" s="16">
        <f>SUM(H165:H166)</f>
        <v>0</v>
      </c>
      <c r="I164" s="7">
        <f t="shared" si="51"/>
        <v>0</v>
      </c>
    </row>
    <row r="165" spans="1:9" x14ac:dyDescent="0.2">
      <c r="A165" s="32"/>
      <c r="B165" s="33"/>
      <c r="C165" s="8" t="s">
        <v>17</v>
      </c>
      <c r="D165" s="8" t="s">
        <v>80</v>
      </c>
      <c r="E165" s="8" t="s">
        <v>217</v>
      </c>
      <c r="F165" s="8" t="s">
        <v>25</v>
      </c>
      <c r="G165" s="25">
        <v>10</v>
      </c>
      <c r="H165" s="25"/>
      <c r="I165" s="9">
        <f t="shared" si="51"/>
        <v>0</v>
      </c>
    </row>
    <row r="166" spans="1:9" x14ac:dyDescent="0.2">
      <c r="A166" s="32"/>
      <c r="B166" s="34"/>
      <c r="C166" s="8" t="s">
        <v>17</v>
      </c>
      <c r="D166" s="8" t="s">
        <v>149</v>
      </c>
      <c r="E166" s="8" t="s">
        <v>218</v>
      </c>
      <c r="F166" s="8" t="s">
        <v>25</v>
      </c>
      <c r="G166" s="15">
        <v>25</v>
      </c>
      <c r="H166" s="15"/>
      <c r="I166" s="9">
        <f t="shared" si="51"/>
        <v>0</v>
      </c>
    </row>
    <row r="167" spans="1:9" ht="31.5" x14ac:dyDescent="0.2">
      <c r="A167" s="31" t="s">
        <v>112</v>
      </c>
      <c r="B167" s="21" t="s">
        <v>219</v>
      </c>
      <c r="C167" s="23"/>
      <c r="D167" s="23"/>
      <c r="E167" s="23" t="s">
        <v>220</v>
      </c>
      <c r="F167" s="23"/>
      <c r="G167" s="16">
        <f>SUM(G168:G168)</f>
        <v>5</v>
      </c>
      <c r="H167" s="16">
        <f>SUM(H168:H168)</f>
        <v>0</v>
      </c>
      <c r="I167" s="7">
        <f t="shared" ref="I167:I168" si="59">H167/G167</f>
        <v>0</v>
      </c>
    </row>
    <row r="168" spans="1:9" x14ac:dyDescent="0.2">
      <c r="A168" s="32"/>
      <c r="B168" s="26"/>
      <c r="C168" s="8" t="s">
        <v>17</v>
      </c>
      <c r="D168" s="8" t="s">
        <v>109</v>
      </c>
      <c r="E168" s="8" t="s">
        <v>221</v>
      </c>
      <c r="F168" s="8" t="s">
        <v>25</v>
      </c>
      <c r="G168" s="25">
        <v>5</v>
      </c>
      <c r="H168" s="25"/>
      <c r="I168" s="9">
        <f t="shared" si="59"/>
        <v>0</v>
      </c>
    </row>
    <row r="169" spans="1:9" ht="31.5" x14ac:dyDescent="0.2">
      <c r="A169" s="31" t="s">
        <v>225</v>
      </c>
      <c r="B169" s="21" t="s">
        <v>219</v>
      </c>
      <c r="C169" s="23"/>
      <c r="D169" s="23"/>
      <c r="E169" s="23" t="s">
        <v>222</v>
      </c>
      <c r="F169" s="23"/>
      <c r="G169" s="16">
        <f>SUM(G170:G170)</f>
        <v>5</v>
      </c>
      <c r="H169" s="16">
        <f>SUM(H170:H170)</f>
        <v>0</v>
      </c>
      <c r="I169" s="7">
        <f t="shared" ref="I169:I170" si="60">H169/G169</f>
        <v>0</v>
      </c>
    </row>
    <row r="170" spans="1:9" x14ac:dyDescent="0.2">
      <c r="A170" s="32"/>
      <c r="B170" s="26"/>
      <c r="C170" s="8" t="s">
        <v>17</v>
      </c>
      <c r="D170" s="8" t="s">
        <v>223</v>
      </c>
      <c r="E170" s="8" t="s">
        <v>224</v>
      </c>
      <c r="F170" s="8" t="s">
        <v>25</v>
      </c>
      <c r="G170" s="25">
        <v>5</v>
      </c>
      <c r="H170" s="25"/>
      <c r="I170" s="9">
        <f t="shared" si="60"/>
        <v>0</v>
      </c>
    </row>
    <row r="171" spans="1:9" ht="21" x14ac:dyDescent="0.2">
      <c r="A171" s="31" t="s">
        <v>229</v>
      </c>
      <c r="B171" s="21" t="s">
        <v>226</v>
      </c>
      <c r="C171" s="23"/>
      <c r="D171" s="23"/>
      <c r="E171" s="23" t="s">
        <v>227</v>
      </c>
      <c r="F171" s="23"/>
      <c r="G171" s="16">
        <f>SUM(G172:G172)</f>
        <v>200</v>
      </c>
      <c r="H171" s="16">
        <f>SUM(H172:H172)</f>
        <v>0</v>
      </c>
      <c r="I171" s="7">
        <f t="shared" ref="I171:I172" si="61">H171/G171</f>
        <v>0</v>
      </c>
    </row>
    <row r="172" spans="1:9" x14ac:dyDescent="0.2">
      <c r="A172" s="32"/>
      <c r="B172" s="26"/>
      <c r="C172" s="8" t="s">
        <v>17</v>
      </c>
      <c r="D172" s="8" t="s">
        <v>223</v>
      </c>
      <c r="E172" s="8" t="s">
        <v>228</v>
      </c>
      <c r="F172" s="8" t="s">
        <v>25</v>
      </c>
      <c r="G172" s="25">
        <v>200</v>
      </c>
      <c r="H172" s="25"/>
      <c r="I172" s="9">
        <f t="shared" si="61"/>
        <v>0</v>
      </c>
    </row>
    <row r="173" spans="1:9" ht="31.5" x14ac:dyDescent="0.2">
      <c r="A173" s="31" t="s">
        <v>233</v>
      </c>
      <c r="B173" s="21" t="s">
        <v>230</v>
      </c>
      <c r="C173" s="23"/>
      <c r="D173" s="23"/>
      <c r="E173" s="23" t="s">
        <v>231</v>
      </c>
      <c r="F173" s="23"/>
      <c r="G173" s="16">
        <f>SUM(G174:G174)</f>
        <v>20</v>
      </c>
      <c r="H173" s="16">
        <f>SUM(H174:H174)</f>
        <v>0</v>
      </c>
      <c r="I173" s="7">
        <f t="shared" ref="I173:I174" si="62">H173/G173</f>
        <v>0</v>
      </c>
    </row>
    <row r="174" spans="1:9" x14ac:dyDescent="0.2">
      <c r="A174" s="32"/>
      <c r="B174" s="26"/>
      <c r="C174" s="8" t="s">
        <v>17</v>
      </c>
      <c r="D174" s="8" t="s">
        <v>223</v>
      </c>
      <c r="E174" s="8" t="s">
        <v>232</v>
      </c>
      <c r="F174" s="8" t="s">
        <v>25</v>
      </c>
      <c r="G174" s="25">
        <v>20</v>
      </c>
      <c r="H174" s="25"/>
      <c r="I174" s="9">
        <f t="shared" si="62"/>
        <v>0</v>
      </c>
    </row>
    <row r="175" spans="1:9" ht="31.5" x14ac:dyDescent="0.2">
      <c r="A175" s="31" t="s">
        <v>249</v>
      </c>
      <c r="B175" s="21" t="s">
        <v>234</v>
      </c>
      <c r="C175" s="23"/>
      <c r="D175" s="23"/>
      <c r="E175" s="23" t="s">
        <v>235</v>
      </c>
      <c r="F175" s="23"/>
      <c r="G175" s="16">
        <f>SUM(G176:G176)</f>
        <v>300</v>
      </c>
      <c r="H175" s="16">
        <f>SUM(H176:H176)</f>
        <v>0</v>
      </c>
      <c r="I175" s="7">
        <f t="shared" ref="I175:I176" si="63">H175/G175</f>
        <v>0</v>
      </c>
    </row>
    <row r="176" spans="1:9" x14ac:dyDescent="0.2">
      <c r="A176" s="32"/>
      <c r="B176" s="26"/>
      <c r="C176" s="8" t="s">
        <v>19</v>
      </c>
      <c r="D176" s="8" t="s">
        <v>22</v>
      </c>
      <c r="E176" s="8" t="s">
        <v>236</v>
      </c>
      <c r="F176" s="8" t="s">
        <v>85</v>
      </c>
      <c r="G176" s="25">
        <v>300</v>
      </c>
      <c r="H176" s="25"/>
      <c r="I176" s="9">
        <f t="shared" si="63"/>
        <v>0</v>
      </c>
    </row>
    <row r="177" spans="1:9" x14ac:dyDescent="0.2">
      <c r="A177" s="36" t="s">
        <v>1</v>
      </c>
      <c r="B177" s="37"/>
      <c r="C177" s="17"/>
      <c r="D177" s="17"/>
      <c r="E177" s="17"/>
      <c r="F177" s="17"/>
      <c r="G177" s="16">
        <f>G6+G71+G79+G81+G83+G87+G89+G91+G95+G101+G103+G105+G107+G118+G120+G164+G167+G169+G171+G173+G175+G93</f>
        <v>1356324.8</v>
      </c>
      <c r="H177" s="16">
        <f>H6+H71+H79+H81+H83+H87+H89+H91+H95+H101+H103+H105+H107+H118+H120+H164+H167+H169+H171+H173+H175+H93</f>
        <v>198168.19999999995</v>
      </c>
      <c r="I177" s="7">
        <f t="shared" si="51"/>
        <v>0.14610674375341359</v>
      </c>
    </row>
    <row r="178" spans="1:9" x14ac:dyDescent="0.2">
      <c r="A178" s="4"/>
      <c r="B178" s="11"/>
      <c r="C178" s="11"/>
      <c r="D178" s="11"/>
      <c r="E178" s="11"/>
      <c r="F178" s="11"/>
      <c r="G178" s="4"/>
      <c r="H178" s="4"/>
      <c r="I178" s="4"/>
    </row>
    <row r="179" spans="1:9" x14ac:dyDescent="0.2">
      <c r="A179" s="4"/>
      <c r="B179" s="11"/>
      <c r="C179" s="11"/>
      <c r="D179" s="11"/>
      <c r="E179" s="11"/>
      <c r="F179" s="11"/>
      <c r="G179" s="4"/>
      <c r="H179" s="4"/>
      <c r="I179" s="4"/>
    </row>
    <row r="180" spans="1:9" ht="15.75" x14ac:dyDescent="0.25">
      <c r="A180" s="5" t="s">
        <v>158</v>
      </c>
      <c r="B180" s="12"/>
      <c r="C180" s="12"/>
      <c r="D180" s="12"/>
      <c r="E180" s="12"/>
      <c r="F180" s="12"/>
      <c r="G180" s="5"/>
      <c r="H180" s="5"/>
      <c r="I180" s="5"/>
    </row>
    <row r="181" spans="1:9" ht="15.75" x14ac:dyDescent="0.25">
      <c r="A181" s="5" t="s">
        <v>21</v>
      </c>
      <c r="B181" s="12"/>
      <c r="C181" s="12"/>
      <c r="D181" s="12"/>
      <c r="E181" s="12"/>
      <c r="F181" s="12"/>
      <c r="G181" s="38" t="s">
        <v>159</v>
      </c>
      <c r="H181" s="38"/>
      <c r="I181" s="38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13" t="s">
        <v>154</v>
      </c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</sheetData>
  <autoFilter ref="C5:F177"/>
  <dataConsolidate/>
  <mergeCells count="66">
    <mergeCell ref="A35:A70"/>
    <mergeCell ref="B35:B70"/>
    <mergeCell ref="A8:A12"/>
    <mergeCell ref="B8:B12"/>
    <mergeCell ref="I4:I5"/>
    <mergeCell ref="H4:H5"/>
    <mergeCell ref="G4:G5"/>
    <mergeCell ref="C4:F4"/>
    <mergeCell ref="B4:B5"/>
    <mergeCell ref="A4:A5"/>
    <mergeCell ref="A25:A26"/>
    <mergeCell ref="B25:B26"/>
    <mergeCell ref="A27:A31"/>
    <mergeCell ref="B27:B31"/>
    <mergeCell ref="A32:A34"/>
    <mergeCell ref="B32:B34"/>
    <mergeCell ref="A1:I1"/>
    <mergeCell ref="B2:I2"/>
    <mergeCell ref="H3:I3"/>
    <mergeCell ref="A22:A24"/>
    <mergeCell ref="B22:B24"/>
    <mergeCell ref="A13:A14"/>
    <mergeCell ref="A15:A21"/>
    <mergeCell ref="B15:B21"/>
    <mergeCell ref="B13:B14"/>
    <mergeCell ref="A79:A80"/>
    <mergeCell ref="A81:A82"/>
    <mergeCell ref="B72:B78"/>
    <mergeCell ref="A72:A78"/>
    <mergeCell ref="A83:A86"/>
    <mergeCell ref="B83:B86"/>
    <mergeCell ref="B89:B90"/>
    <mergeCell ref="B91:B92"/>
    <mergeCell ref="B95:B100"/>
    <mergeCell ref="B101:B102"/>
    <mergeCell ref="A87:A88"/>
    <mergeCell ref="B87:B88"/>
    <mergeCell ref="A89:A90"/>
    <mergeCell ref="A91:A92"/>
    <mergeCell ref="A95:A100"/>
    <mergeCell ref="A101:A102"/>
    <mergeCell ref="A93:A94"/>
    <mergeCell ref="B93:B94"/>
    <mergeCell ref="A103:A104"/>
    <mergeCell ref="A177:B177"/>
    <mergeCell ref="G181:I181"/>
    <mergeCell ref="A118:A119"/>
    <mergeCell ref="A120:A163"/>
    <mergeCell ref="B121:B122"/>
    <mergeCell ref="B123:B129"/>
    <mergeCell ref="B130:B134"/>
    <mergeCell ref="B135:B136"/>
    <mergeCell ref="B137:B139"/>
    <mergeCell ref="B140:B156"/>
    <mergeCell ref="B157:B158"/>
    <mergeCell ref="A173:A174"/>
    <mergeCell ref="A175:A176"/>
    <mergeCell ref="B103:B104"/>
    <mergeCell ref="A167:A168"/>
    <mergeCell ref="A169:A170"/>
    <mergeCell ref="A171:A172"/>
    <mergeCell ref="A164:A166"/>
    <mergeCell ref="B165:B166"/>
    <mergeCell ref="A105:A106"/>
    <mergeCell ref="A107:A117"/>
    <mergeCell ref="B108:B116"/>
  </mergeCells>
  <pageMargins left="0.70866141732283472" right="0.70866141732283472" top="0.74803149606299213" bottom="0.74803149606299213" header="0.31496062992125984" footer="0.31496062992125984"/>
  <pageSetup paperSize="9" scale="69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Мария Лукомская</cp:lastModifiedBy>
  <cp:lastPrinted>2021-04-07T00:58:43Z</cp:lastPrinted>
  <dcterms:created xsi:type="dcterms:W3CDTF">2002-03-11T10:22:12Z</dcterms:created>
  <dcterms:modified xsi:type="dcterms:W3CDTF">2021-04-07T01:00:15Z</dcterms:modified>
</cp:coreProperties>
</file>