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Бюджет!$A$1:$I$72</definedName>
  </definedNames>
  <calcPr calcId="144525"/>
</workbook>
</file>

<file path=xl/calcChain.xml><?xml version="1.0" encoding="utf-8"?>
<calcChain xmlns="http://schemas.openxmlformats.org/spreadsheetml/2006/main">
  <c r="G41" i="3" l="1"/>
  <c r="H17" i="3"/>
  <c r="G17" i="3"/>
  <c r="I38" i="3"/>
  <c r="G22" i="3"/>
  <c r="H50" i="3" l="1"/>
  <c r="G50" i="3"/>
  <c r="I58" i="3"/>
  <c r="I43" i="3" l="1"/>
  <c r="I42" i="3"/>
  <c r="I37" i="3"/>
  <c r="I36" i="3"/>
  <c r="I34" i="3"/>
  <c r="I33" i="3"/>
  <c r="I32" i="3"/>
  <c r="I23" i="3"/>
  <c r="I21" i="3"/>
  <c r="I61" i="3"/>
  <c r="I51" i="3"/>
  <c r="I10" i="3" l="1"/>
  <c r="I9" i="3"/>
  <c r="I35" i="3" l="1"/>
  <c r="I20" i="3"/>
  <c r="I64" i="3" l="1"/>
  <c r="I62" i="3"/>
  <c r="I60" i="3"/>
  <c r="I59" i="3"/>
  <c r="I57" i="3"/>
  <c r="I56" i="3"/>
  <c r="I55" i="3"/>
  <c r="I54" i="3"/>
  <c r="I53" i="3"/>
  <c r="I50" i="3"/>
  <c r="H41" i="3" l="1"/>
  <c r="I46" i="3"/>
  <c r="I15" i="3" l="1"/>
  <c r="I63" i="3" l="1"/>
  <c r="I22" i="3" l="1"/>
  <c r="I19" i="3"/>
  <c r="I30" i="3" l="1"/>
  <c r="I27" i="3"/>
  <c r="I45" i="3"/>
  <c r="I26" i="3" l="1"/>
  <c r="I28" i="3" l="1"/>
  <c r="I44" i="3" l="1"/>
  <c r="I41" i="3"/>
  <c r="I11" i="3"/>
  <c r="I7" i="3" l="1"/>
  <c r="H39" i="3" l="1"/>
  <c r="H16" i="3" s="1"/>
  <c r="H65" i="3" s="1"/>
  <c r="I8" i="3" l="1"/>
  <c r="I48" i="3" l="1"/>
  <c r="I18" i="3" l="1"/>
  <c r="G39" i="3"/>
  <c r="I40" i="3"/>
  <c r="I31" i="3"/>
  <c r="I29" i="3"/>
  <c r="I25" i="3"/>
  <c r="I24" i="3"/>
  <c r="I13" i="3"/>
  <c r="I12" i="3"/>
  <c r="G16" i="3" l="1"/>
  <c r="G65" i="3" s="1"/>
  <c r="I39" i="3"/>
  <c r="I14" i="3"/>
  <c r="I17" i="3"/>
  <c r="I47" i="3"/>
  <c r="I49" i="3"/>
  <c r="I52" i="3"/>
  <c r="I6" i="3"/>
  <c r="I16" i="3" l="1"/>
  <c r="I65" i="3"/>
</calcChain>
</file>

<file path=xl/sharedStrings.xml><?xml version="1.0" encoding="utf-8"?>
<sst xmlns="http://schemas.openxmlformats.org/spreadsheetml/2006/main" count="296" uniqueCount="118">
  <si>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</si>
  <si>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</si>
  <si>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</si>
  <si>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</si>
  <si>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</si>
  <si>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</si>
  <si>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</si>
  <si>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</si>
  <si>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</si>
  <si>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</si>
  <si>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</si>
  <si>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</si>
  <si>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</si>
  <si>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</si>
  <si>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</si>
  <si>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</si>
  <si>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</si>
  <si>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</si>
  <si>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</si>
  <si>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</si>
  <si>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</si>
  <si>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</si>
  <si>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</si>
  <si>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</si>
  <si>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</si>
  <si>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</si>
  <si>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</si>
  <si>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</si>
  <si>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</si>
  <si>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</si>
  <si>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</si>
  <si>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</si>
  <si>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</si>
  <si>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</si>
  <si>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</si>
  <si>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</si>
  <si>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</si>
  <si>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</si>
  <si>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</si>
  <si>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</si>
  <si>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</si>
  <si>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</si>
  <si>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</si>
  <si>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</si>
  <si>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</si>
  <si>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</si>
  <si>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</si>
  <si>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</si>
  <si>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</si>
  <si>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</si>
  <si>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</si>
  <si>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</si>
  <si>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</si>
  <si>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</si>
  <si>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</si>
  <si>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</si>
  <si>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</si>
  <si>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</si>
  <si>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</si>
  <si>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</si>
  <si>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</si>
  <si>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</si>
  <si>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</si>
  <si>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</si>
  <si>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</si>
  <si>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</si>
  <si>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</si>
  <si>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</si>
  <si>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</si>
  <si>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</si>
  <si>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</si>
  <si>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</si>
  <si>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</si>
  <si>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</si>
  <si>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</si>
  <si>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</si>
  <si>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</si>
  <si>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</si>
  <si>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</si>
  <si>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</si>
  <si>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</si>
  <si>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</si>
  <si>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</si>
  <si>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</si>
  <si>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</si>
  <si>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</si>
  <si>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</si>
  <si>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</si>
  <si>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</si>
  <si>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7.3.3.</t>
  </si>
  <si>
    <t>7.3.4.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</si>
  <si>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</si>
  <si>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</si>
  <si>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</si>
  <si>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</si>
  <si>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</si>
  <si>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</si>
  <si>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</si>
  <si>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</si>
  <si>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</si>
  <si>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</si>
  <si>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</si>
  <si>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</si>
  <si>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</si>
  <si>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</si>
  <si>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</si>
  <si>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</si>
  <si>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</si>
  <si>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</si>
  <si>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</si>
  <si>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</si>
  <si>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</si>
  <si>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</si>
  <si>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</si>
  <si>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</si>
  <si>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</si>
  <si>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</si>
  <si>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Информация об исполнении муниципальных программ  и подпрограмм 
муниципального образования Куйтунский район на 01.05.2019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</si>
</sst>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2"/>
  <sheetViews>
    <sheetView showGridLines="0" tabSelected="1" view="pageBreakPreview" topLeftCell="A40" zoomScaleNormal="145" zoomScaleSheetLayoutView="100" workbookViewId="0">
      <selection activeCell="G61" sqref="G61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47" t="s">
        <v>117</v>
      </c>
      <c r="B1" s="47"/>
      <c r="C1" s="47"/>
      <c r="D1" s="47"/>
      <c r="E1" s="47"/>
      <c r="F1" s="47"/>
      <c r="G1" s="47"/>
      <c r="H1" s="47"/>
      <c r="I1" s="47"/>
    </row>
    <row r="2" spans="1:9" x14ac:dyDescent="0.2">
      <c r="B2" s="45"/>
      <c r="C2" s="45"/>
      <c r="D2" s="45"/>
      <c r="E2" s="45"/>
      <c r="F2" s="45"/>
      <c r="G2" s="46"/>
      <c r="H2" s="46"/>
      <c r="I2" s="46"/>
    </row>
    <row r="3" spans="1:9" x14ac:dyDescent="0.2">
      <c r="G3" s="4"/>
      <c r="H3" s="51" t="s">
        <v>0</v>
      </c>
      <c r="I3" s="51"/>
    </row>
    <row r="4" spans="1:9" x14ac:dyDescent="0.2">
      <c r="A4" s="35" t="s">
        <v>2</v>
      </c>
      <c r="B4" s="35" t="s">
        <v>3</v>
      </c>
      <c r="C4" s="48" t="s">
        <v>18</v>
      </c>
      <c r="D4" s="49"/>
      <c r="E4" s="49"/>
      <c r="F4" s="50"/>
      <c r="G4" s="35" t="s">
        <v>64</v>
      </c>
      <c r="H4" s="35" t="s">
        <v>4</v>
      </c>
      <c r="I4" s="35" t="s">
        <v>5</v>
      </c>
    </row>
    <row r="5" spans="1:9" ht="52.5" customHeight="1" x14ac:dyDescent="0.2">
      <c r="A5" s="36"/>
      <c r="B5" s="36"/>
      <c r="C5" s="9" t="s">
        <v>19</v>
      </c>
      <c r="D5" s="9" t="s">
        <v>20</v>
      </c>
      <c r="E5" s="9" t="s">
        <v>21</v>
      </c>
      <c r="F5" s="9" t="s">
        <v>22</v>
      </c>
      <c r="G5" s="36"/>
      <c r="H5" s="36"/>
      <c r="I5" s="36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23">
        <v>35</v>
      </c>
      <c r="H6" s="23">
        <v>0</v>
      </c>
      <c r="I6" s="10">
        <f>H6/G6</f>
        <v>0</v>
      </c>
    </row>
    <row r="7" spans="1:9" ht="21" x14ac:dyDescent="0.2">
      <c r="A7" s="7">
        <v>2</v>
      </c>
      <c r="B7" s="8" t="s">
        <v>65</v>
      </c>
      <c r="C7" s="9" t="s">
        <v>23</v>
      </c>
      <c r="D7" s="9" t="s">
        <v>44</v>
      </c>
      <c r="E7" s="9" t="s">
        <v>52</v>
      </c>
      <c r="F7" s="9" t="s">
        <v>46</v>
      </c>
      <c r="G7" s="23">
        <v>1000</v>
      </c>
      <c r="H7" s="23">
        <v>0</v>
      </c>
      <c r="I7" s="10">
        <f>H7/G7</f>
        <v>0</v>
      </c>
    </row>
    <row r="8" spans="1:9" x14ac:dyDescent="0.2">
      <c r="A8" s="52">
        <v>3</v>
      </c>
      <c r="B8" s="35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3">
        <v>260</v>
      </c>
      <c r="H8" s="23">
        <v>0</v>
      </c>
      <c r="I8" s="10">
        <f t="shared" ref="I8:I11" si="0">H8/G8</f>
        <v>0</v>
      </c>
    </row>
    <row r="9" spans="1:9" x14ac:dyDescent="0.2">
      <c r="A9" s="39"/>
      <c r="B9" s="41"/>
      <c r="C9" s="9" t="s">
        <v>30</v>
      </c>
      <c r="D9" s="9" t="s">
        <v>66</v>
      </c>
      <c r="E9" s="9" t="s">
        <v>27</v>
      </c>
      <c r="F9" s="9" t="s">
        <v>47</v>
      </c>
      <c r="G9" s="23">
        <v>90</v>
      </c>
      <c r="H9" s="23">
        <v>0</v>
      </c>
      <c r="I9" s="10">
        <f t="shared" ref="I9:I10" si="1">H9/G9</f>
        <v>0</v>
      </c>
    </row>
    <row r="10" spans="1:9" x14ac:dyDescent="0.2">
      <c r="A10" s="39"/>
      <c r="B10" s="41"/>
      <c r="C10" s="9" t="s">
        <v>30</v>
      </c>
      <c r="D10" s="9" t="s">
        <v>43</v>
      </c>
      <c r="E10" s="9" t="s">
        <v>27</v>
      </c>
      <c r="F10" s="9" t="s">
        <v>47</v>
      </c>
      <c r="G10" s="23">
        <v>1500</v>
      </c>
      <c r="H10" s="23">
        <v>0</v>
      </c>
      <c r="I10" s="10">
        <f t="shared" si="1"/>
        <v>0</v>
      </c>
    </row>
    <row r="11" spans="1:9" x14ac:dyDescent="0.2">
      <c r="A11" s="40"/>
      <c r="B11" s="36"/>
      <c r="C11" s="9" t="s">
        <v>30</v>
      </c>
      <c r="D11" s="9" t="s">
        <v>43</v>
      </c>
      <c r="E11" s="9" t="s">
        <v>27</v>
      </c>
      <c r="F11" s="9" t="s">
        <v>49</v>
      </c>
      <c r="G11" s="23">
        <v>555</v>
      </c>
      <c r="H11" s="23">
        <v>0</v>
      </c>
      <c r="I11" s="10">
        <f t="shared" si="0"/>
        <v>0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23">
        <v>510</v>
      </c>
      <c r="H12" s="23">
        <v>137.19999999999999</v>
      </c>
      <c r="I12" s="10">
        <f>H12/G12</f>
        <v>0.26901960784313722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23">
        <v>48</v>
      </c>
      <c r="H13" s="23">
        <v>0</v>
      </c>
      <c r="I13" s="10">
        <f>H13/G13</f>
        <v>0</v>
      </c>
    </row>
    <row r="14" spans="1:9" ht="36.7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23">
        <v>514</v>
      </c>
      <c r="H14" s="23">
        <v>285.60000000000002</v>
      </c>
      <c r="I14" s="10">
        <f t="shared" ref="I14:I64" si="2">H14/G14</f>
        <v>0.55564202334630353</v>
      </c>
    </row>
    <row r="15" spans="1:9" ht="0.75" hidden="1" customHeight="1" x14ac:dyDescent="0.2">
      <c r="A15" s="7" t="s">
        <v>72</v>
      </c>
      <c r="B15" s="8" t="s">
        <v>63</v>
      </c>
      <c r="C15" s="9" t="s">
        <v>23</v>
      </c>
      <c r="D15" s="9" t="s">
        <v>32</v>
      </c>
      <c r="E15" s="9" t="s">
        <v>62</v>
      </c>
      <c r="F15" s="9" t="s">
        <v>47</v>
      </c>
      <c r="G15" s="28"/>
      <c r="H15" s="28"/>
      <c r="I15" s="10" t="e">
        <f t="shared" si="2"/>
        <v>#DIV/0!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55">
        <f>G17+G39+G41</f>
        <v>13247.900000000001</v>
      </c>
      <c r="H16" s="55">
        <f>H17+H39+H41</f>
        <v>3520.2000000000003</v>
      </c>
      <c r="I16" s="10">
        <f t="shared" si="2"/>
        <v>0.26571758542863394</v>
      </c>
    </row>
    <row r="17" spans="1:9" x14ac:dyDescent="0.2">
      <c r="A17" s="7" t="s">
        <v>73</v>
      </c>
      <c r="B17" s="8" t="s">
        <v>14</v>
      </c>
      <c r="C17" s="9" t="s">
        <v>30</v>
      </c>
      <c r="D17" s="9"/>
      <c r="E17" s="9"/>
      <c r="F17" s="9" t="s">
        <v>47</v>
      </c>
      <c r="G17" s="55">
        <f>SUM(G18:G38)</f>
        <v>12579.2</v>
      </c>
      <c r="H17" s="55">
        <f>SUM(H18:H38)</f>
        <v>3196.3</v>
      </c>
      <c r="I17" s="10">
        <f t="shared" si="2"/>
        <v>0.25409406003561436</v>
      </c>
    </row>
    <row r="18" spans="1:9" x14ac:dyDescent="0.2">
      <c r="A18" s="13" t="s">
        <v>61</v>
      </c>
      <c r="B18" s="14" t="s">
        <v>102</v>
      </c>
      <c r="C18" s="11" t="s">
        <v>30</v>
      </c>
      <c r="D18" s="11" t="s">
        <v>34</v>
      </c>
      <c r="E18" s="11" t="s">
        <v>35</v>
      </c>
      <c r="F18" s="11" t="s">
        <v>47</v>
      </c>
      <c r="G18" s="54">
        <v>42.1</v>
      </c>
      <c r="H18" s="54">
        <v>0</v>
      </c>
      <c r="I18" s="12">
        <f t="shared" si="2"/>
        <v>0</v>
      </c>
    </row>
    <row r="19" spans="1:9" s="22" customFormat="1" ht="56.25" x14ac:dyDescent="0.2">
      <c r="A19" s="13" t="s">
        <v>74</v>
      </c>
      <c r="B19" s="14" t="s">
        <v>103</v>
      </c>
      <c r="C19" s="11" t="s">
        <v>30</v>
      </c>
      <c r="D19" s="11" t="s">
        <v>34</v>
      </c>
      <c r="E19" s="11" t="s">
        <v>35</v>
      </c>
      <c r="F19" s="11" t="s">
        <v>47</v>
      </c>
      <c r="G19" s="54">
        <v>100</v>
      </c>
      <c r="H19" s="54">
        <v>0</v>
      </c>
      <c r="I19" s="12">
        <f t="shared" si="2"/>
        <v>0</v>
      </c>
    </row>
    <row r="20" spans="1:9" s="22" customFormat="1" x14ac:dyDescent="0.2">
      <c r="A20" s="30" t="s">
        <v>75</v>
      </c>
      <c r="B20" s="32" t="s">
        <v>104</v>
      </c>
      <c r="C20" s="11" t="s">
        <v>30</v>
      </c>
      <c r="D20" s="11" t="s">
        <v>91</v>
      </c>
      <c r="E20" s="11" t="s">
        <v>35</v>
      </c>
      <c r="F20" s="11" t="s">
        <v>47</v>
      </c>
      <c r="G20" s="54">
        <v>471.1</v>
      </c>
      <c r="H20" s="54">
        <v>351.9</v>
      </c>
      <c r="I20" s="12">
        <f t="shared" si="2"/>
        <v>0.7469751645085968</v>
      </c>
    </row>
    <row r="21" spans="1:9" s="22" customFormat="1" x14ac:dyDescent="0.2">
      <c r="A21" s="31"/>
      <c r="B21" s="33"/>
      <c r="C21" s="11" t="s">
        <v>30</v>
      </c>
      <c r="D21" s="11" t="s">
        <v>34</v>
      </c>
      <c r="E21" s="11" t="s">
        <v>35</v>
      </c>
      <c r="F21" s="11" t="s">
        <v>47</v>
      </c>
      <c r="G21" s="54">
        <v>30</v>
      </c>
      <c r="H21" s="54">
        <v>0</v>
      </c>
      <c r="I21" s="12">
        <f t="shared" si="2"/>
        <v>0</v>
      </c>
    </row>
    <row r="22" spans="1:9" s="22" customFormat="1" x14ac:dyDescent="0.2">
      <c r="A22" s="30" t="s">
        <v>76</v>
      </c>
      <c r="B22" s="32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54">
        <f>227.8+300+180+161+146.2+135</f>
        <v>1150</v>
      </c>
      <c r="H22" s="54">
        <v>0</v>
      </c>
      <c r="I22" s="12">
        <f t="shared" si="2"/>
        <v>0</v>
      </c>
    </row>
    <row r="23" spans="1:9" s="22" customFormat="1" x14ac:dyDescent="0.2">
      <c r="A23" s="31"/>
      <c r="B23" s="33"/>
      <c r="C23" s="11" t="s">
        <v>30</v>
      </c>
      <c r="D23" s="11" t="s">
        <v>34</v>
      </c>
      <c r="E23" s="11" t="s">
        <v>35</v>
      </c>
      <c r="F23" s="11" t="s">
        <v>47</v>
      </c>
      <c r="G23" s="54">
        <v>50</v>
      </c>
      <c r="H23" s="54">
        <v>0</v>
      </c>
      <c r="I23" s="12">
        <f t="shared" ref="I23" si="3">H23/G23</f>
        <v>0</v>
      </c>
    </row>
    <row r="24" spans="1:9" x14ac:dyDescent="0.2">
      <c r="A24" s="13" t="s">
        <v>77</v>
      </c>
      <c r="B24" s="14" t="s">
        <v>16</v>
      </c>
      <c r="C24" s="11" t="s">
        <v>30</v>
      </c>
      <c r="D24" s="11" t="s">
        <v>34</v>
      </c>
      <c r="E24" s="11" t="s">
        <v>35</v>
      </c>
      <c r="F24" s="11" t="s">
        <v>47</v>
      </c>
      <c r="G24" s="54">
        <v>100</v>
      </c>
      <c r="H24" s="54">
        <v>40</v>
      </c>
      <c r="I24" s="12">
        <f t="shared" si="2"/>
        <v>0.4</v>
      </c>
    </row>
    <row r="25" spans="1:9" ht="33.75" x14ac:dyDescent="0.2">
      <c r="A25" s="13" t="s">
        <v>78</v>
      </c>
      <c r="B25" s="14" t="s">
        <v>105</v>
      </c>
      <c r="C25" s="11" t="s">
        <v>30</v>
      </c>
      <c r="D25" s="11" t="s">
        <v>34</v>
      </c>
      <c r="E25" s="11" t="s">
        <v>35</v>
      </c>
      <c r="F25" s="11" t="s">
        <v>47</v>
      </c>
      <c r="G25" s="54">
        <v>148</v>
      </c>
      <c r="H25" s="54">
        <v>5.4</v>
      </c>
      <c r="I25" s="12">
        <f t="shared" si="2"/>
        <v>3.6486486486486489E-2</v>
      </c>
    </row>
    <row r="26" spans="1:9" s="22" customFormat="1" ht="56.25" x14ac:dyDescent="0.2">
      <c r="A26" s="13" t="s">
        <v>79</v>
      </c>
      <c r="B26" s="14" t="s">
        <v>106</v>
      </c>
      <c r="C26" s="11" t="s">
        <v>30</v>
      </c>
      <c r="D26" s="11" t="s">
        <v>34</v>
      </c>
      <c r="E26" s="11" t="s">
        <v>35</v>
      </c>
      <c r="F26" s="11" t="s">
        <v>47</v>
      </c>
      <c r="G26" s="54">
        <v>181</v>
      </c>
      <c r="H26" s="54">
        <v>0</v>
      </c>
      <c r="I26" s="12">
        <f t="shared" si="2"/>
        <v>0</v>
      </c>
    </row>
    <row r="27" spans="1:9" ht="22.5" x14ac:dyDescent="0.2">
      <c r="A27" s="13" t="s">
        <v>80</v>
      </c>
      <c r="B27" s="14" t="s">
        <v>55</v>
      </c>
      <c r="C27" s="11" t="s">
        <v>30</v>
      </c>
      <c r="D27" s="11" t="s">
        <v>34</v>
      </c>
      <c r="E27" s="11" t="s">
        <v>35</v>
      </c>
      <c r="F27" s="11" t="s">
        <v>47</v>
      </c>
      <c r="G27" s="54">
        <v>282</v>
      </c>
      <c r="H27" s="54">
        <v>0</v>
      </c>
      <c r="I27" s="12">
        <f t="shared" si="2"/>
        <v>0</v>
      </c>
    </row>
    <row r="28" spans="1:9" ht="33.75" x14ac:dyDescent="0.2">
      <c r="A28" s="13" t="s">
        <v>81</v>
      </c>
      <c r="B28" s="14" t="s">
        <v>51</v>
      </c>
      <c r="C28" s="11" t="s">
        <v>30</v>
      </c>
      <c r="D28" s="11" t="s">
        <v>34</v>
      </c>
      <c r="E28" s="11" t="s">
        <v>35</v>
      </c>
      <c r="F28" s="11" t="s">
        <v>47</v>
      </c>
      <c r="G28" s="54">
        <v>50</v>
      </c>
      <c r="H28" s="54">
        <v>50</v>
      </c>
      <c r="I28" s="12">
        <f t="shared" si="2"/>
        <v>1</v>
      </c>
    </row>
    <row r="29" spans="1:9" ht="20.25" customHeight="1" x14ac:dyDescent="0.2">
      <c r="A29" s="30" t="s">
        <v>82</v>
      </c>
      <c r="B29" s="14" t="s">
        <v>17</v>
      </c>
      <c r="C29" s="11" t="s">
        <v>30</v>
      </c>
      <c r="D29" s="11" t="s">
        <v>34</v>
      </c>
      <c r="E29" s="11" t="s">
        <v>35</v>
      </c>
      <c r="F29" s="11" t="s">
        <v>47</v>
      </c>
      <c r="G29" s="54">
        <v>330.5</v>
      </c>
      <c r="H29" s="54">
        <v>0</v>
      </c>
      <c r="I29" s="12">
        <f t="shared" si="2"/>
        <v>0</v>
      </c>
    </row>
    <row r="30" spans="1:9" s="22" customFormat="1" ht="70.5" customHeight="1" x14ac:dyDescent="0.2">
      <c r="A30" s="34"/>
      <c r="B30" s="27" t="s">
        <v>56</v>
      </c>
      <c r="C30" s="11" t="s">
        <v>30</v>
      </c>
      <c r="D30" s="11" t="s">
        <v>34</v>
      </c>
      <c r="E30" s="11" t="s">
        <v>116</v>
      </c>
      <c r="F30" s="11" t="s">
        <v>47</v>
      </c>
      <c r="G30" s="54">
        <v>508.5</v>
      </c>
      <c r="H30" s="54">
        <v>0</v>
      </c>
      <c r="I30" s="12">
        <f t="shared" si="2"/>
        <v>0</v>
      </c>
    </row>
    <row r="31" spans="1:9" x14ac:dyDescent="0.2">
      <c r="A31" s="30" t="s">
        <v>83</v>
      </c>
      <c r="B31" s="32" t="s">
        <v>107</v>
      </c>
      <c r="C31" s="11" t="s">
        <v>30</v>
      </c>
      <c r="D31" s="11" t="s">
        <v>66</v>
      </c>
      <c r="E31" s="11" t="s">
        <v>35</v>
      </c>
      <c r="F31" s="11" t="s">
        <v>47</v>
      </c>
      <c r="G31" s="54">
        <v>1281.5</v>
      </c>
      <c r="H31" s="54">
        <v>92.9</v>
      </c>
      <c r="I31" s="12">
        <f t="shared" ref="I31" si="4">H31/G31</f>
        <v>7.2493172063987518E-2</v>
      </c>
    </row>
    <row r="32" spans="1:9" x14ac:dyDescent="0.2">
      <c r="A32" s="34"/>
      <c r="B32" s="42"/>
      <c r="C32" s="11" t="s">
        <v>30</v>
      </c>
      <c r="D32" s="11" t="s">
        <v>43</v>
      </c>
      <c r="E32" s="11" t="s">
        <v>35</v>
      </c>
      <c r="F32" s="11" t="s">
        <v>47</v>
      </c>
      <c r="G32" s="54">
        <v>3076.3</v>
      </c>
      <c r="H32" s="54">
        <v>1102</v>
      </c>
      <c r="I32" s="12">
        <f t="shared" ref="I32:I34" si="5">H32/G32</f>
        <v>0.35822254006436299</v>
      </c>
    </row>
    <row r="33" spans="1:9" x14ac:dyDescent="0.2">
      <c r="A33" s="34"/>
      <c r="B33" s="42"/>
      <c r="C33" s="11" t="s">
        <v>30</v>
      </c>
      <c r="D33" s="11" t="s">
        <v>91</v>
      </c>
      <c r="E33" s="11" t="s">
        <v>35</v>
      </c>
      <c r="F33" s="11" t="s">
        <v>47</v>
      </c>
      <c r="G33" s="54">
        <v>60</v>
      </c>
      <c r="H33" s="54">
        <v>22.2</v>
      </c>
      <c r="I33" s="12">
        <f t="shared" si="5"/>
        <v>0.37</v>
      </c>
    </row>
    <row r="34" spans="1:9" x14ac:dyDescent="0.2">
      <c r="A34" s="34"/>
      <c r="B34" s="42"/>
      <c r="C34" s="11" t="s">
        <v>30</v>
      </c>
      <c r="D34" s="11" t="s">
        <v>28</v>
      </c>
      <c r="E34" s="11" t="s">
        <v>35</v>
      </c>
      <c r="F34" s="11" t="s">
        <v>47</v>
      </c>
      <c r="G34" s="54">
        <v>55</v>
      </c>
      <c r="H34" s="54">
        <v>3</v>
      </c>
      <c r="I34" s="12">
        <f t="shared" si="5"/>
        <v>5.4545454545454543E-2</v>
      </c>
    </row>
    <row r="35" spans="1:9" ht="16.5" customHeight="1" x14ac:dyDescent="0.2">
      <c r="A35" s="30" t="s">
        <v>109</v>
      </c>
      <c r="B35" s="32" t="s">
        <v>108</v>
      </c>
      <c r="C35" s="11" t="s">
        <v>30</v>
      </c>
      <c r="D35" s="11" t="s">
        <v>66</v>
      </c>
      <c r="E35" s="11" t="s">
        <v>35</v>
      </c>
      <c r="F35" s="11" t="s">
        <v>47</v>
      </c>
      <c r="G35" s="54">
        <v>111.8</v>
      </c>
      <c r="H35" s="54">
        <v>12</v>
      </c>
      <c r="I35" s="12">
        <f t="shared" ref="I35" si="6">H35/G35</f>
        <v>0.10733452593917711</v>
      </c>
    </row>
    <row r="36" spans="1:9" ht="19.5" customHeight="1" x14ac:dyDescent="0.2">
      <c r="A36" s="34"/>
      <c r="B36" s="42"/>
      <c r="C36" s="11" t="s">
        <v>30</v>
      </c>
      <c r="D36" s="11" t="s">
        <v>43</v>
      </c>
      <c r="E36" s="11" t="s">
        <v>35</v>
      </c>
      <c r="F36" s="11" t="s">
        <v>47</v>
      </c>
      <c r="G36" s="54">
        <v>2951.4</v>
      </c>
      <c r="H36" s="54">
        <v>1396.1</v>
      </c>
      <c r="I36" s="12">
        <f t="shared" ref="I36:I37" si="7">H36/G36</f>
        <v>0.47302974859388758</v>
      </c>
    </row>
    <row r="37" spans="1:9" ht="19.5" customHeight="1" x14ac:dyDescent="0.2">
      <c r="A37" s="34"/>
      <c r="B37" s="42"/>
      <c r="C37" s="11" t="s">
        <v>30</v>
      </c>
      <c r="D37" s="11" t="s">
        <v>91</v>
      </c>
      <c r="E37" s="11" t="s">
        <v>35</v>
      </c>
      <c r="F37" s="11" t="s">
        <v>47</v>
      </c>
      <c r="G37" s="54">
        <v>1200</v>
      </c>
      <c r="H37" s="54">
        <v>120.8</v>
      </c>
      <c r="I37" s="12">
        <f t="shared" si="7"/>
        <v>0.10066666666666667</v>
      </c>
    </row>
    <row r="38" spans="1:9" ht="14.25" customHeight="1" x14ac:dyDescent="0.2">
      <c r="A38" s="31"/>
      <c r="B38" s="33"/>
      <c r="C38" s="11" t="s">
        <v>30</v>
      </c>
      <c r="D38" s="11" t="s">
        <v>34</v>
      </c>
      <c r="E38" s="11" t="s">
        <v>35</v>
      </c>
      <c r="F38" s="11" t="s">
        <v>47</v>
      </c>
      <c r="G38" s="54">
        <v>400</v>
      </c>
      <c r="H38" s="54">
        <v>0</v>
      </c>
      <c r="I38" s="12">
        <f t="shared" ref="I38" si="8">H38/G38</f>
        <v>0</v>
      </c>
    </row>
    <row r="39" spans="1:9" x14ac:dyDescent="0.2">
      <c r="A39" s="7" t="s">
        <v>84</v>
      </c>
      <c r="B39" s="8" t="s">
        <v>14</v>
      </c>
      <c r="C39" s="9" t="s">
        <v>30</v>
      </c>
      <c r="D39" s="9" t="s">
        <v>34</v>
      </c>
      <c r="E39" s="9" t="s">
        <v>35</v>
      </c>
      <c r="F39" s="9" t="s">
        <v>48</v>
      </c>
      <c r="G39" s="55">
        <f>G40</f>
        <v>200</v>
      </c>
      <c r="H39" s="55">
        <f>H40</f>
        <v>0</v>
      </c>
      <c r="I39" s="10">
        <f>H39/G39</f>
        <v>0</v>
      </c>
    </row>
    <row r="40" spans="1:9" ht="22.5" x14ac:dyDescent="0.2">
      <c r="A40" s="16" t="s">
        <v>85</v>
      </c>
      <c r="B40" s="14" t="s">
        <v>39</v>
      </c>
      <c r="C40" s="11" t="s">
        <v>30</v>
      </c>
      <c r="D40" s="11" t="s">
        <v>34</v>
      </c>
      <c r="E40" s="11" t="s">
        <v>35</v>
      </c>
      <c r="F40" s="11" t="s">
        <v>48</v>
      </c>
      <c r="G40" s="54">
        <v>200</v>
      </c>
      <c r="H40" s="54"/>
      <c r="I40" s="10">
        <f t="shared" ref="I40:I44" si="9">H40/G40</f>
        <v>0</v>
      </c>
    </row>
    <row r="41" spans="1:9" x14ac:dyDescent="0.2">
      <c r="A41" s="21" t="s">
        <v>86</v>
      </c>
      <c r="B41" s="8" t="s">
        <v>14</v>
      </c>
      <c r="C41" s="9" t="s">
        <v>30</v>
      </c>
      <c r="D41" s="9"/>
      <c r="E41" s="9"/>
      <c r="F41" s="9" t="s">
        <v>49</v>
      </c>
      <c r="G41" s="55">
        <f>G45+G44+G42+G43+G46</f>
        <v>468.70000000000005</v>
      </c>
      <c r="H41" s="55">
        <f>H45+H44+H42+H43+H46</f>
        <v>323.90000000000003</v>
      </c>
      <c r="I41" s="10">
        <f t="shared" si="9"/>
        <v>0.6910603797738426</v>
      </c>
    </row>
    <row r="42" spans="1:9" s="22" customFormat="1" x14ac:dyDescent="0.2">
      <c r="A42" s="16" t="s">
        <v>87</v>
      </c>
      <c r="B42" s="14" t="s">
        <v>107</v>
      </c>
      <c r="C42" s="11" t="s">
        <v>30</v>
      </c>
      <c r="D42" s="11" t="s">
        <v>43</v>
      </c>
      <c r="E42" s="11" t="s">
        <v>35</v>
      </c>
      <c r="F42" s="11" t="s">
        <v>49</v>
      </c>
      <c r="G42" s="54">
        <v>181.6</v>
      </c>
      <c r="H42" s="54">
        <v>36.799999999999997</v>
      </c>
      <c r="I42" s="10">
        <f t="shared" si="9"/>
        <v>0.20264317180616739</v>
      </c>
    </row>
    <row r="43" spans="1:9" ht="33.75" x14ac:dyDescent="0.2">
      <c r="A43" s="13" t="s">
        <v>61</v>
      </c>
      <c r="B43" s="14" t="s">
        <v>108</v>
      </c>
      <c r="C43" s="11" t="s">
        <v>30</v>
      </c>
      <c r="D43" s="11" t="s">
        <v>43</v>
      </c>
      <c r="E43" s="11" t="s">
        <v>35</v>
      </c>
      <c r="F43" s="11" t="s">
        <v>49</v>
      </c>
      <c r="G43" s="54">
        <v>287.10000000000002</v>
      </c>
      <c r="H43" s="54">
        <v>287.10000000000002</v>
      </c>
      <c r="I43" s="12">
        <f t="shared" si="9"/>
        <v>1</v>
      </c>
    </row>
    <row r="44" spans="1:9" s="22" customFormat="1" hidden="1" x14ac:dyDescent="0.2">
      <c r="A44" s="16" t="s">
        <v>88</v>
      </c>
      <c r="B44" s="15"/>
      <c r="C44" s="11"/>
      <c r="D44" s="11"/>
      <c r="E44" s="11"/>
      <c r="F44" s="11" t="s">
        <v>49</v>
      </c>
      <c r="G44" s="29"/>
      <c r="H44" s="29"/>
      <c r="I44" s="10" t="e">
        <f t="shared" si="9"/>
        <v>#DIV/0!</v>
      </c>
    </row>
    <row r="45" spans="1:9" hidden="1" x14ac:dyDescent="0.2">
      <c r="A45" s="13" t="s">
        <v>89</v>
      </c>
      <c r="B45" s="14"/>
      <c r="C45" s="11"/>
      <c r="D45" s="11"/>
      <c r="E45" s="11"/>
      <c r="F45" s="11" t="s">
        <v>49</v>
      </c>
      <c r="G45" s="29"/>
      <c r="H45" s="29"/>
      <c r="I45" s="12" t="e">
        <f>H45/G45</f>
        <v>#DIV/0!</v>
      </c>
    </row>
    <row r="46" spans="1:9" hidden="1" x14ac:dyDescent="0.2">
      <c r="A46" s="13" t="s">
        <v>90</v>
      </c>
      <c r="B46" s="14"/>
      <c r="C46" s="11"/>
      <c r="D46" s="11"/>
      <c r="E46" s="11"/>
      <c r="F46" s="11" t="s">
        <v>49</v>
      </c>
      <c r="G46" s="29"/>
      <c r="H46" s="29"/>
      <c r="I46" s="12" t="e">
        <f t="shared" ref="I46" si="10">H46/G46</f>
        <v>#DIV/0!</v>
      </c>
    </row>
    <row r="47" spans="1:9" ht="18" customHeight="1" x14ac:dyDescent="0.2">
      <c r="A47" s="52">
        <v>8</v>
      </c>
      <c r="B47" s="37" t="s">
        <v>45</v>
      </c>
      <c r="C47" s="9" t="s">
        <v>23</v>
      </c>
      <c r="D47" s="9" t="s">
        <v>28</v>
      </c>
      <c r="E47" s="9" t="s">
        <v>36</v>
      </c>
      <c r="F47" s="9" t="s">
        <v>47</v>
      </c>
      <c r="G47" s="23">
        <v>36</v>
      </c>
      <c r="H47" s="23">
        <v>0</v>
      </c>
      <c r="I47" s="10">
        <f t="shared" si="2"/>
        <v>0</v>
      </c>
    </row>
    <row r="48" spans="1:9" ht="25.5" customHeight="1" x14ac:dyDescent="0.2">
      <c r="A48" s="40"/>
      <c r="B48" s="38"/>
      <c r="C48" s="9" t="s">
        <v>30</v>
      </c>
      <c r="D48" s="9" t="s">
        <v>28</v>
      </c>
      <c r="E48" s="9" t="s">
        <v>36</v>
      </c>
      <c r="F48" s="9" t="s">
        <v>47</v>
      </c>
      <c r="G48" s="23">
        <v>20</v>
      </c>
      <c r="H48" s="23">
        <v>0</v>
      </c>
      <c r="I48" s="10">
        <f t="shared" si="2"/>
        <v>0</v>
      </c>
    </row>
    <row r="49" spans="1:9" ht="31.5" x14ac:dyDescent="0.2">
      <c r="A49" s="7">
        <v>9</v>
      </c>
      <c r="B49" s="8" t="s">
        <v>41</v>
      </c>
      <c r="C49" s="9" t="s">
        <v>23</v>
      </c>
      <c r="D49" s="9" t="s">
        <v>37</v>
      </c>
      <c r="E49" s="9" t="s">
        <v>38</v>
      </c>
      <c r="F49" s="9" t="s">
        <v>47</v>
      </c>
      <c r="G49" s="23">
        <v>87.5</v>
      </c>
      <c r="H49" s="23">
        <v>0</v>
      </c>
      <c r="I49" s="10">
        <f t="shared" si="2"/>
        <v>0</v>
      </c>
    </row>
    <row r="50" spans="1:9" ht="36" customHeight="1" x14ac:dyDescent="0.2">
      <c r="A50" s="52">
        <v>10</v>
      </c>
      <c r="B50" s="24" t="s">
        <v>110</v>
      </c>
      <c r="C50" s="9"/>
      <c r="D50" s="9"/>
      <c r="E50" s="9"/>
      <c r="F50" s="9"/>
      <c r="G50" s="23">
        <f>G51+G52</f>
        <v>23291</v>
      </c>
      <c r="H50" s="23">
        <f>H51+H52</f>
        <v>1500</v>
      </c>
      <c r="I50" s="10">
        <f t="shared" ref="I50" si="11">H50/G50</f>
        <v>6.4402558928341416E-2</v>
      </c>
    </row>
    <row r="51" spans="1:9" ht="46.5" customHeight="1" x14ac:dyDescent="0.2">
      <c r="A51" s="39"/>
      <c r="B51" s="26" t="s">
        <v>111</v>
      </c>
      <c r="C51" s="9" t="s">
        <v>23</v>
      </c>
      <c r="D51" s="9" t="s">
        <v>66</v>
      </c>
      <c r="E51" s="9" t="s">
        <v>42</v>
      </c>
      <c r="F51" s="9" t="s">
        <v>50</v>
      </c>
      <c r="G51" s="23">
        <v>18841.3</v>
      </c>
      <c r="H51" s="23">
        <v>1500</v>
      </c>
      <c r="I51" s="10">
        <f t="shared" si="2"/>
        <v>7.9612340974348911E-2</v>
      </c>
    </row>
    <row r="52" spans="1:9" ht="45.75" customHeight="1" x14ac:dyDescent="0.2">
      <c r="A52" s="40"/>
      <c r="B52" s="26" t="s">
        <v>113</v>
      </c>
      <c r="C52" s="9" t="s">
        <v>23</v>
      </c>
      <c r="D52" s="9" t="s">
        <v>43</v>
      </c>
      <c r="E52" s="9" t="s">
        <v>112</v>
      </c>
      <c r="F52" s="9" t="s">
        <v>50</v>
      </c>
      <c r="G52" s="23">
        <v>4449.7</v>
      </c>
      <c r="H52" s="23">
        <v>0</v>
      </c>
      <c r="I52" s="10">
        <f t="shared" si="2"/>
        <v>0</v>
      </c>
    </row>
    <row r="53" spans="1:9" ht="52.5" x14ac:dyDescent="0.2">
      <c r="A53" s="7">
        <v>11</v>
      </c>
      <c r="B53" s="24" t="s">
        <v>67</v>
      </c>
      <c r="C53" s="9" t="s">
        <v>23</v>
      </c>
      <c r="D53" s="9" t="s">
        <v>44</v>
      </c>
      <c r="E53" s="9" t="s">
        <v>68</v>
      </c>
      <c r="F53" s="9" t="s">
        <v>47</v>
      </c>
      <c r="G53" s="23">
        <v>283</v>
      </c>
      <c r="H53" s="23">
        <v>0</v>
      </c>
      <c r="I53" s="10">
        <f t="shared" si="2"/>
        <v>0</v>
      </c>
    </row>
    <row r="54" spans="1:9" x14ac:dyDescent="0.2">
      <c r="A54" s="25">
        <v>12</v>
      </c>
      <c r="B54" s="24" t="s">
        <v>69</v>
      </c>
      <c r="C54" s="9" t="s">
        <v>23</v>
      </c>
      <c r="D54" s="9" t="s">
        <v>70</v>
      </c>
      <c r="E54" s="9" t="s">
        <v>71</v>
      </c>
      <c r="F54" s="9" t="s">
        <v>47</v>
      </c>
      <c r="G54" s="23">
        <v>1214.0999999999999</v>
      </c>
      <c r="H54" s="23">
        <v>0</v>
      </c>
      <c r="I54" s="10">
        <f t="shared" si="2"/>
        <v>0</v>
      </c>
    </row>
    <row r="55" spans="1:9" x14ac:dyDescent="0.2">
      <c r="A55" s="39">
        <v>13</v>
      </c>
      <c r="B55" s="41" t="s">
        <v>92</v>
      </c>
      <c r="C55" s="9" t="s">
        <v>23</v>
      </c>
      <c r="D55" s="9" t="s">
        <v>91</v>
      </c>
      <c r="E55" s="9" t="s">
        <v>93</v>
      </c>
      <c r="F55" s="9" t="s">
        <v>48</v>
      </c>
      <c r="G55" s="23">
        <v>9113.6</v>
      </c>
      <c r="H55" s="23">
        <v>4076.3</v>
      </c>
      <c r="I55" s="10">
        <f t="shared" ref="I55:I56" si="12">H55/G55</f>
        <v>0.44727659761235955</v>
      </c>
    </row>
    <row r="56" spans="1:9" x14ac:dyDescent="0.2">
      <c r="A56" s="39"/>
      <c r="B56" s="41"/>
      <c r="C56" s="9" t="s">
        <v>23</v>
      </c>
      <c r="D56" s="9" t="s">
        <v>91</v>
      </c>
      <c r="E56" s="9" t="s">
        <v>93</v>
      </c>
      <c r="F56" s="9" t="s">
        <v>47</v>
      </c>
      <c r="G56" s="23">
        <v>547</v>
      </c>
      <c r="H56" s="23">
        <v>145.5</v>
      </c>
      <c r="I56" s="10">
        <f t="shared" si="12"/>
        <v>0.26599634369287017</v>
      </c>
    </row>
    <row r="57" spans="1:9" x14ac:dyDescent="0.2">
      <c r="A57" s="39"/>
      <c r="B57" s="41"/>
      <c r="C57" s="9" t="s">
        <v>23</v>
      </c>
      <c r="D57" s="9" t="s">
        <v>91</v>
      </c>
      <c r="E57" s="9" t="s">
        <v>93</v>
      </c>
      <c r="F57" s="9" t="s">
        <v>46</v>
      </c>
      <c r="G57" s="23">
        <v>7.9</v>
      </c>
      <c r="H57" s="23">
        <v>4.3</v>
      </c>
      <c r="I57" s="10">
        <f t="shared" ref="I57:I62" si="13">H57/G57</f>
        <v>0.54430379746835433</v>
      </c>
    </row>
    <row r="58" spans="1:9" x14ac:dyDescent="0.2">
      <c r="A58" s="39"/>
      <c r="B58" s="41"/>
      <c r="C58" s="9" t="s">
        <v>23</v>
      </c>
      <c r="D58" s="9" t="s">
        <v>114</v>
      </c>
      <c r="E58" s="9" t="s">
        <v>93</v>
      </c>
      <c r="F58" s="9" t="s">
        <v>47</v>
      </c>
      <c r="G58" s="23">
        <v>16.5</v>
      </c>
      <c r="H58" s="23">
        <v>2</v>
      </c>
      <c r="I58" s="10">
        <f t="shared" si="13"/>
        <v>0.12121212121212122</v>
      </c>
    </row>
    <row r="59" spans="1:9" x14ac:dyDescent="0.2">
      <c r="A59" s="39"/>
      <c r="B59" s="41"/>
      <c r="C59" s="9" t="s">
        <v>23</v>
      </c>
      <c r="D59" s="9" t="s">
        <v>57</v>
      </c>
      <c r="E59" s="9" t="s">
        <v>93</v>
      </c>
      <c r="F59" s="9" t="s">
        <v>48</v>
      </c>
      <c r="G59" s="23">
        <v>12183.7</v>
      </c>
      <c r="H59" s="23">
        <v>5770.6</v>
      </c>
      <c r="I59" s="10">
        <f t="shared" si="13"/>
        <v>0.47363280448468037</v>
      </c>
    </row>
    <row r="60" spans="1:9" x14ac:dyDescent="0.2">
      <c r="A60" s="39"/>
      <c r="B60" s="41"/>
      <c r="C60" s="9" t="s">
        <v>23</v>
      </c>
      <c r="D60" s="9" t="s">
        <v>57</v>
      </c>
      <c r="E60" s="9" t="s">
        <v>94</v>
      </c>
      <c r="F60" s="9" t="s">
        <v>47</v>
      </c>
      <c r="G60" s="23">
        <v>3584.6</v>
      </c>
      <c r="H60" s="23">
        <v>861</v>
      </c>
      <c r="I60" s="10">
        <f t="shared" si="13"/>
        <v>0.24019416392345033</v>
      </c>
    </row>
    <row r="61" spans="1:9" x14ac:dyDescent="0.2">
      <c r="A61" s="39"/>
      <c r="B61" s="41"/>
      <c r="C61" s="9" t="s">
        <v>23</v>
      </c>
      <c r="D61" s="9" t="s">
        <v>57</v>
      </c>
      <c r="E61" s="9" t="s">
        <v>95</v>
      </c>
      <c r="F61" s="9" t="s">
        <v>46</v>
      </c>
      <c r="G61" s="23">
        <v>5</v>
      </c>
      <c r="H61" s="23">
        <v>0</v>
      </c>
      <c r="I61" s="10">
        <f t="shared" ref="I61" si="14">H61/G61</f>
        <v>0</v>
      </c>
    </row>
    <row r="62" spans="1:9" x14ac:dyDescent="0.2">
      <c r="A62" s="40"/>
      <c r="B62" s="36"/>
      <c r="C62" s="9" t="s">
        <v>23</v>
      </c>
      <c r="D62" s="9" t="s">
        <v>57</v>
      </c>
      <c r="E62" s="9" t="s">
        <v>115</v>
      </c>
      <c r="F62" s="9" t="s">
        <v>47</v>
      </c>
      <c r="G62" s="23">
        <v>9.6</v>
      </c>
      <c r="H62" s="23"/>
      <c r="I62" s="10">
        <f t="shared" si="13"/>
        <v>0</v>
      </c>
    </row>
    <row r="63" spans="1:9" ht="18" customHeight="1" x14ac:dyDescent="0.2">
      <c r="A63" s="52">
        <v>14</v>
      </c>
      <c r="B63" s="35" t="s">
        <v>96</v>
      </c>
      <c r="C63" s="9" t="s">
        <v>23</v>
      </c>
      <c r="D63" s="9" t="s">
        <v>97</v>
      </c>
      <c r="E63" s="9" t="s">
        <v>98</v>
      </c>
      <c r="F63" s="9" t="s">
        <v>50</v>
      </c>
      <c r="G63" s="23">
        <v>1500</v>
      </c>
      <c r="H63" s="23">
        <v>0</v>
      </c>
      <c r="I63" s="10">
        <f t="shared" si="2"/>
        <v>0</v>
      </c>
    </row>
    <row r="64" spans="1:9" ht="21" customHeight="1" x14ac:dyDescent="0.2">
      <c r="A64" s="40"/>
      <c r="B64" s="36"/>
      <c r="C64" s="9" t="s">
        <v>23</v>
      </c>
      <c r="D64" s="9" t="s">
        <v>101</v>
      </c>
      <c r="E64" s="9" t="s">
        <v>99</v>
      </c>
      <c r="F64" s="9" t="s">
        <v>100</v>
      </c>
      <c r="G64" s="23">
        <v>200</v>
      </c>
      <c r="H64" s="23">
        <v>100</v>
      </c>
      <c r="I64" s="10">
        <f t="shared" si="2"/>
        <v>0.5</v>
      </c>
    </row>
    <row r="65" spans="1:9" x14ac:dyDescent="0.2">
      <c r="A65" s="44" t="s">
        <v>1</v>
      </c>
      <c r="B65" s="44"/>
      <c r="C65" s="17"/>
      <c r="D65" s="17"/>
      <c r="E65" s="17"/>
      <c r="F65" s="17"/>
      <c r="G65" s="23">
        <f>G6++G8+G11+G12+G13+G14+G16+G47+G48+G49+G7+G63+G15+G50+G53+G54+G55+G56+G57+G59+G60+G62+G64+G9+G10+G58+G61</f>
        <v>69859.400000000009</v>
      </c>
      <c r="H65" s="23">
        <f>H6++H8+H11+H12+H13+H14+H16+H47+H48+H49+H7+H63+H15+H50+H53+H54+H55+H56+H57+H59+H60+H62+H64+H9+H10+H58+H61</f>
        <v>16402.699999999997</v>
      </c>
      <c r="I65" s="10">
        <f t="shared" ref="I65" si="15">H65/G65</f>
        <v>0.23479589003054699</v>
      </c>
    </row>
    <row r="66" spans="1:9" x14ac:dyDescent="0.2">
      <c r="B66" s="18"/>
      <c r="C66" s="18"/>
      <c r="D66" s="18"/>
      <c r="E66" s="18"/>
      <c r="F66" s="18"/>
    </row>
    <row r="67" spans="1:9" x14ac:dyDescent="0.2">
      <c r="B67" s="18"/>
      <c r="C67" s="18"/>
      <c r="D67" s="18"/>
      <c r="E67" s="18"/>
      <c r="F67" s="18"/>
    </row>
    <row r="68" spans="1:9" ht="15.75" x14ac:dyDescent="0.25">
      <c r="A68" s="6" t="s">
        <v>59</v>
      </c>
      <c r="B68" s="19"/>
      <c r="C68" s="19"/>
      <c r="D68" s="19"/>
      <c r="E68" s="19"/>
      <c r="F68" s="19"/>
      <c r="G68" s="6"/>
      <c r="H68" s="6"/>
      <c r="I68" s="6"/>
    </row>
    <row r="69" spans="1:9" ht="15.75" x14ac:dyDescent="0.25">
      <c r="A69" s="6" t="s">
        <v>40</v>
      </c>
      <c r="B69" s="19"/>
      <c r="C69" s="19"/>
      <c r="D69" s="19"/>
      <c r="E69" s="19"/>
      <c r="F69" s="19"/>
      <c r="G69" s="43" t="s">
        <v>60</v>
      </c>
      <c r="H69" s="43"/>
      <c r="I69" s="43"/>
    </row>
    <row r="72" spans="1:9" x14ac:dyDescent="0.2">
      <c r="A72" s="20" t="s">
        <v>58</v>
      </c>
    </row>
  </sheetData>
  <mergeCells count="29">
    <mergeCell ref="G69:I69"/>
    <mergeCell ref="A65:B65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0:A52"/>
    <mergeCell ref="A8:A11"/>
    <mergeCell ref="B8:B11"/>
    <mergeCell ref="A47:A48"/>
    <mergeCell ref="A63:A64"/>
    <mergeCell ref="B63:B64"/>
    <mergeCell ref="B47:B48"/>
    <mergeCell ref="A55:A62"/>
    <mergeCell ref="B55:B62"/>
    <mergeCell ref="A31:A34"/>
    <mergeCell ref="B31:B34"/>
    <mergeCell ref="A35:A38"/>
    <mergeCell ref="B35:B38"/>
    <mergeCell ref="A20:A21"/>
    <mergeCell ref="B20:B21"/>
    <mergeCell ref="A22:A23"/>
    <mergeCell ref="B22:B23"/>
    <mergeCell ref="A29:A30"/>
  </mergeCells>
  <pageMargins left="0.74803149606299213" right="0.74803149606299213" top="0.98425196850393704" bottom="0.78740157480314965" header="0.51181102362204722" footer="0.51181102362204722"/>
  <pageSetup paperSize="9" scale="92" fitToHeight="2" orientation="portrait" r:id="rId1"/>
  <headerFooter differentFirst="1" alignWithMargins="0">
    <oddFooter>&amp;R&amp;"Times New Roman,обычный"&amp;P</odd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3" t="s">
        <v>7</v>
      </c>
      <c r="B5" s="53"/>
      <c r="C5" s="53"/>
      <c r="D5" s="53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3" t="s">
        <v>9</v>
      </c>
      <c r="B8" s="53"/>
      <c r="C8" s="53"/>
      <c r="D8" s="53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2019-05-15T07:42:12Z</dcterms:modified>
</cp:coreProperties>
</file>